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13\Documents\Product guides\"/>
    </mc:Choice>
  </mc:AlternateContent>
  <xr:revisionPtr revIDLastSave="0" documentId="8_{7136E2C7-CDA7-465F-9A1F-6E51869ACB7E}" xr6:coauthVersionLast="47" xr6:coauthVersionMax="47" xr10:uidLastSave="{00000000-0000-0000-0000-000000000000}"/>
  <bookViews>
    <workbookView xWindow="-110" yWindow="-110" windowWidth="19420" windowHeight="10420" tabRatio="854" xr2:uid="{00000000-000D-0000-FFFF-FFFF00000000}"/>
  </bookViews>
  <sheets>
    <sheet name="Introduction" sheetId="29" r:id="rId1"/>
    <sheet name="Current Products" sheetId="30" r:id="rId2"/>
    <sheet name="New Products" sheetId="31" r:id="rId3"/>
    <sheet name="Withdrawn Products" sheetId="32" r:id="rId4"/>
    <sheet name="Additional" sheetId="28" r:id="rId5"/>
  </sheets>
  <externalReferences>
    <externalReference r:id="rId6"/>
  </externalReferences>
  <definedNames>
    <definedName name="_xlnm._FilterDatabase" localSheetId="1" hidden="1">'Current Products'!$A$27:$P$123</definedName>
    <definedName name="_xlnm._FilterDatabase" localSheetId="2" hidden="1">'New Products'!$A$30:$P$41</definedName>
    <definedName name="_xlnm._FilterDatabase" localSheetId="3" hidden="1">'Withdrawn Products'!$A$30:$P$41</definedName>
    <definedName name="a" localSheetId="3">'Withdrawn Products'!$L:$XFD</definedName>
    <definedName name="a">#REF!</definedName>
    <definedName name="FilterValues">[1]Lookups!$B$2:$B$4</definedName>
    <definedName name="lendingTypes">[1]Lookups!$E$2:$E$3</definedName>
    <definedName name="mortgageTypes">[1]Lookups!$F$2:$F$5</definedName>
    <definedName name="_xlnm.Print_Area" localSheetId="0">Introduction!$A$1:$CB$58</definedName>
    <definedName name="purchaserTypes">[1]Lookups!$G$2:$G$7</definedName>
    <definedName name="rateTypes">[1]Lookups!$A$2:$A$6</definedName>
    <definedName name="repaymentTypes">[1]Lookups!$C$2:$C$4</definedName>
    <definedName name="YesNo">[1]Lookups!$D$2:$D$3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1" i="32" l="1"/>
  <c r="P40" i="32"/>
  <c r="P39" i="32"/>
  <c r="O38" i="32"/>
  <c r="P38" i="32"/>
  <c r="P37" i="32"/>
  <c r="P35" i="32"/>
  <c r="P33" i="32"/>
  <c r="P41" i="31"/>
  <c r="O40" i="31"/>
  <c r="P40" i="31"/>
  <c r="P39" i="31"/>
  <c r="P38" i="31"/>
  <c r="P37" i="31"/>
  <c r="O35" i="31"/>
  <c r="P35" i="31"/>
  <c r="P33" i="31"/>
  <c r="O123" i="30"/>
  <c r="P123" i="30"/>
  <c r="P122" i="30"/>
  <c r="P121" i="30"/>
  <c r="P120" i="30"/>
  <c r="O120" i="30"/>
  <c r="P119" i="30"/>
  <c r="P117" i="30"/>
  <c r="P116" i="30"/>
  <c r="O116" i="30"/>
  <c r="P115" i="30"/>
  <c r="P114" i="30"/>
  <c r="P113" i="30"/>
  <c r="P111" i="30"/>
  <c r="P110" i="30"/>
  <c r="P109" i="30"/>
  <c r="O109" i="30"/>
  <c r="P108" i="30"/>
  <c r="P106" i="30"/>
  <c r="O105" i="30"/>
  <c r="P105" i="30"/>
  <c r="P103" i="30"/>
  <c r="P102" i="30"/>
  <c r="O101" i="30"/>
  <c r="P101" i="30"/>
  <c r="O99" i="30"/>
  <c r="P99" i="30"/>
  <c r="P98" i="30"/>
  <c r="P97" i="30"/>
  <c r="O96" i="30"/>
  <c r="P96" i="30"/>
  <c r="P95" i="30"/>
  <c r="O94" i="30"/>
  <c r="P94" i="30"/>
  <c r="P93" i="30"/>
  <c r="P91" i="30"/>
  <c r="O90" i="30"/>
  <c r="P90" i="30"/>
  <c r="O89" i="30"/>
  <c r="P89" i="30"/>
  <c r="P88" i="30"/>
  <c r="P87" i="30"/>
  <c r="P85" i="30"/>
  <c r="P84" i="30"/>
  <c r="O83" i="30"/>
  <c r="P83" i="30"/>
  <c r="O82" i="30"/>
  <c r="P82" i="30"/>
  <c r="P81" i="30"/>
  <c r="O80" i="30"/>
  <c r="P80" i="30"/>
  <c r="P79" i="30"/>
  <c r="O78" i="30"/>
  <c r="P78" i="30"/>
  <c r="P77" i="30"/>
  <c r="P76" i="30"/>
  <c r="P75" i="30"/>
  <c r="P73" i="30"/>
  <c r="P72" i="30"/>
  <c r="P71" i="30"/>
  <c r="O70" i="30"/>
  <c r="P70" i="30"/>
  <c r="P69" i="30"/>
  <c r="P68" i="30"/>
  <c r="P67" i="30"/>
  <c r="O66" i="30"/>
  <c r="P66" i="30"/>
  <c r="P65" i="30"/>
  <c r="P64" i="30"/>
  <c r="P63" i="30"/>
  <c r="P61" i="30"/>
  <c r="O60" i="30"/>
  <c r="P60" i="30"/>
  <c r="P59" i="30"/>
  <c r="P58" i="30"/>
  <c r="P57" i="30"/>
  <c r="O56" i="30"/>
  <c r="P56" i="30"/>
  <c r="P55" i="30"/>
  <c r="P54" i="30"/>
  <c r="P53" i="30"/>
  <c r="P51" i="30"/>
  <c r="O51" i="30"/>
  <c r="O50" i="30"/>
  <c r="P50" i="30"/>
  <c r="P49" i="30"/>
  <c r="O48" i="30"/>
  <c r="P48" i="30"/>
  <c r="P47" i="30"/>
  <c r="O45" i="30"/>
  <c r="P45" i="30"/>
  <c r="P44" i="30"/>
  <c r="P43" i="30"/>
  <c r="P42" i="30"/>
  <c r="O41" i="30"/>
  <c r="P41" i="30"/>
  <c r="P40" i="30"/>
  <c r="P39" i="30"/>
  <c r="P38" i="30"/>
  <c r="O37" i="30"/>
  <c r="P37" i="30"/>
  <c r="O36" i="30"/>
  <c r="P36" i="30"/>
  <c r="P35" i="30"/>
  <c r="P34" i="30"/>
  <c r="O33" i="30"/>
  <c r="P33" i="30"/>
  <c r="P32" i="30"/>
  <c r="P31" i="30"/>
  <c r="O31" i="30"/>
  <c r="P30" i="30"/>
  <c r="O33" i="32" l="1"/>
  <c r="O35" i="32"/>
  <c r="O34" i="32" s="1"/>
  <c r="O40" i="32"/>
  <c r="O39" i="32"/>
  <c r="P32" i="32"/>
  <c r="P34" i="32"/>
  <c r="P36" i="32"/>
  <c r="O41" i="32"/>
  <c r="O37" i="32"/>
  <c r="O33" i="31"/>
  <c r="P32" i="31"/>
  <c r="P36" i="31"/>
  <c r="P34" i="31"/>
  <c r="O38" i="31"/>
  <c r="O37" i="31"/>
  <c r="O39" i="31"/>
  <c r="O41" i="31"/>
  <c r="P62" i="30"/>
  <c r="O55" i="30"/>
  <c r="O65" i="30"/>
  <c r="O97" i="30"/>
  <c r="O111" i="30"/>
  <c r="O113" i="30"/>
  <c r="O122" i="30"/>
  <c r="O30" i="30"/>
  <c r="O35" i="30"/>
  <c r="O39" i="30"/>
  <c r="O44" i="30"/>
  <c r="O57" i="30"/>
  <c r="O64" i="30"/>
  <c r="O67" i="30"/>
  <c r="O73" i="30"/>
  <c r="P74" i="30"/>
  <c r="O79" i="30"/>
  <c r="O81" i="30"/>
  <c r="O93" i="30"/>
  <c r="O115" i="30"/>
  <c r="O47" i="30"/>
  <c r="O54" i="30"/>
  <c r="O72" i="30"/>
  <c r="O88" i="30"/>
  <c r="O91" i="30"/>
  <c r="O119" i="30"/>
  <c r="O118" i="30" s="1"/>
  <c r="O76" i="30"/>
  <c r="O98" i="30"/>
  <c r="O110" i="30"/>
  <c r="O117" i="30"/>
  <c r="O121" i="30"/>
  <c r="O34" i="30"/>
  <c r="O43" i="30"/>
  <c r="O63" i="30"/>
  <c r="O84" i="30"/>
  <c r="O95" i="30"/>
  <c r="O114" i="30"/>
  <c r="O112" i="30" s="1"/>
  <c r="O38" i="30"/>
  <c r="O53" i="30"/>
  <c r="O61" i="30"/>
  <c r="O71" i="30"/>
  <c r="O75" i="30"/>
  <c r="O87" i="30"/>
  <c r="O42" i="30"/>
  <c r="O58" i="30"/>
  <c r="O68" i="30"/>
  <c r="P100" i="30"/>
  <c r="P112" i="30"/>
  <c r="P29" i="30"/>
  <c r="O32" i="30"/>
  <c r="O40" i="30"/>
  <c r="P92" i="30"/>
  <c r="P52" i="30"/>
  <c r="P46" i="30"/>
  <c r="O49" i="30"/>
  <c r="O59" i="30"/>
  <c r="P86" i="30"/>
  <c r="O69" i="30"/>
  <c r="O77" i="30"/>
  <c r="O85" i="30"/>
  <c r="O102" i="30"/>
  <c r="O106" i="30"/>
  <c r="O104" i="30" s="1"/>
  <c r="P118" i="30"/>
  <c r="P104" i="30"/>
  <c r="O103" i="30"/>
  <c r="P107" i="30"/>
  <c r="O108" i="30"/>
  <c r="O52" i="30" l="1"/>
  <c r="O32" i="32"/>
  <c r="O36" i="32"/>
  <c r="O34" i="31"/>
  <c r="O32" i="31"/>
  <c r="O36" i="31"/>
  <c r="O100" i="30"/>
  <c r="O86" i="30"/>
  <c r="O74" i="30"/>
  <c r="O92" i="30"/>
  <c r="O62" i="30"/>
  <c r="O46" i="30"/>
  <c r="O29" i="30"/>
  <c r="O107" i="30"/>
</calcChain>
</file>

<file path=xl/sharedStrings.xml><?xml version="1.0" encoding="utf-8"?>
<sst xmlns="http://schemas.openxmlformats.org/spreadsheetml/2006/main" count="1062" uniqueCount="159">
  <si>
    <t>VDIM_1</t>
  </si>
  <si>
    <t>VDIM_2</t>
  </si>
  <si>
    <t>VDIM_3</t>
  </si>
  <si>
    <t>VDIM_4</t>
  </si>
  <si>
    <t>VDIM_5</t>
  </si>
  <si>
    <t>VDIM_6</t>
  </si>
  <si>
    <t>VDIM_7</t>
  </si>
  <si>
    <t>VDIM_8</t>
  </si>
  <si>
    <t>VDIM_9</t>
  </si>
  <si>
    <t>VDIM_10</t>
  </si>
  <si>
    <t>VDIM_11</t>
  </si>
  <si>
    <t>HDIM_1</t>
  </si>
  <si>
    <t>Code</t>
  </si>
  <si>
    <t>Term</t>
  </si>
  <si>
    <t>Purpose</t>
  </si>
  <si>
    <t>Rate</t>
  </si>
  <si>
    <t>Product Fee</t>
  </si>
  <si>
    <t>Valuation</t>
  </si>
  <si>
    <t>Cashback</t>
  </si>
  <si>
    <t>ERCs</t>
  </si>
  <si>
    <t>End Date</t>
  </si>
  <si>
    <t>Residential Mortgages</t>
  </si>
  <si>
    <t>Second Home Mortgages</t>
  </si>
  <si>
    <t>Interest Only Mortgages</t>
  </si>
  <si>
    <t>Residential</t>
  </si>
  <si>
    <t>Second Home</t>
  </si>
  <si>
    <t>Interest Only</t>
  </si>
  <si>
    <t>Buy to Let</t>
  </si>
  <si>
    <t>Shared Ownership</t>
  </si>
  <si>
    <t>Shared Equity</t>
  </si>
  <si>
    <t>Right to Buy</t>
  </si>
  <si>
    <t>Holiday Let</t>
  </si>
  <si>
    <t>Standard Variable Rates</t>
  </si>
  <si>
    <t>Buy to Let Mortgages</t>
  </si>
  <si>
    <t>Portfolio Buy to Let</t>
  </si>
  <si>
    <t>Holiday Let Mortgages</t>
  </si>
  <si>
    <t>Shared Ownership Mortgages</t>
  </si>
  <si>
    <t>Shared Equity Mortgages</t>
  </si>
  <si>
    <t>Help to Buy Mortgages</t>
  </si>
  <si>
    <t>Help to Buy</t>
  </si>
  <si>
    <t>TERM</t>
  </si>
  <si>
    <t>Yes</t>
  </si>
  <si>
    <t>INTEREST</t>
  </si>
  <si>
    <t>Fixed</t>
  </si>
  <si>
    <t>Product</t>
  </si>
  <si>
    <t>Incentives</t>
  </si>
  <si>
    <t>HDIM_2</t>
  </si>
  <si>
    <t>SEGMENT</t>
  </si>
  <si>
    <t>N/A</t>
  </si>
  <si>
    <t>HDIM_3</t>
  </si>
  <si>
    <t>HDIM_4</t>
  </si>
  <si>
    <t>HDIM_5</t>
  </si>
  <si>
    <t>Created By</t>
  </si>
  <si>
    <t>Approved By</t>
  </si>
  <si>
    <t>Product Type</t>
  </si>
  <si>
    <t>Matrix Date</t>
  </si>
  <si>
    <t>Our…</t>
  </si>
  <si>
    <t>Standard Variable Rate</t>
  </si>
  <si>
    <t>Buy to Let Variable Rate</t>
  </si>
  <si>
    <t>Loan to Value (LTV)</t>
  </si>
  <si>
    <t>Loan Purpose</t>
  </si>
  <si>
    <t>Interest Basis</t>
  </si>
  <si>
    <t>Please Note</t>
  </si>
  <si>
    <t>This is for internal or intermediary use only, and should not be distributed to potential borrowers or other customers.</t>
  </si>
  <si>
    <t>Product Term (Years)</t>
  </si>
  <si>
    <t>New Build</t>
  </si>
  <si>
    <t>Retirement Interest Only</t>
  </si>
  <si>
    <t>Retirement Interest Only Mortgages</t>
  </si>
  <si>
    <t>Small HMO</t>
  </si>
  <si>
    <t>Large HMO</t>
  </si>
  <si>
    <t>Small HMO Mortgages</t>
  </si>
  <si>
    <t>Large HMO Mortgages</t>
  </si>
  <si>
    <t>Legal Incentive</t>
  </si>
  <si>
    <t>Easy Start Portfolio Buy to Let</t>
  </si>
  <si>
    <t>Easy Start Buy to Let</t>
  </si>
  <si>
    <t>New Mortgage Products</t>
  </si>
  <si>
    <t/>
  </si>
  <si>
    <t>Withdrawn Mortgage Products</t>
  </si>
  <si>
    <t xml:space="preserve">The Headlines </t>
  </si>
  <si>
    <t>Featured Products</t>
  </si>
  <si>
    <t>▪</t>
  </si>
  <si>
    <t xml:space="preserve">Residential </t>
  </si>
  <si>
    <t xml:space="preserve">Interest Only </t>
  </si>
  <si>
    <t xml:space="preserve">Buy To Let </t>
  </si>
  <si>
    <t xml:space="preserve">Portfolio Buy To Let </t>
  </si>
  <si>
    <t xml:space="preserve">Holiday Let </t>
  </si>
  <si>
    <t>Help To Buy</t>
  </si>
  <si>
    <t>Right To Buy</t>
  </si>
  <si>
    <t xml:space="preserve">Retirement Interest Only </t>
  </si>
  <si>
    <t xml:space="preserve">Small HMO </t>
  </si>
  <si>
    <t xml:space="preserve">Large HMO </t>
  </si>
  <si>
    <t>Portfolio Buy to Let Mortgages</t>
  </si>
  <si>
    <t>First Homes</t>
  </si>
  <si>
    <t>Interest Only Part &amp; Part</t>
  </si>
  <si>
    <t>Max. LTV</t>
  </si>
  <si>
    <t>APRC</t>
  </si>
  <si>
    <t>Get In Touch</t>
  </si>
  <si>
    <r>
      <t xml:space="preserve">Contact our Mortgage Service Desk on 
</t>
    </r>
    <r>
      <rPr>
        <b/>
        <sz val="10"/>
        <color theme="1"/>
        <rFont val="Arial"/>
        <family val="2"/>
      </rPr>
      <t>03458 48 00 61</t>
    </r>
  </si>
  <si>
    <t>All of our residential 2 year term products offer a 0.75% SVR discount for a further 3 years.</t>
  </si>
  <si>
    <t>All of our residential 3 year term products offer a 0.75% SVR discount for a further 2 years.</t>
  </si>
  <si>
    <t>Our Bank of England Base Rate Tracker Products track the Bank of England Base Rate plus an additional interest rate loading.</t>
  </si>
  <si>
    <t>The interest rates quoted in this document reflect the combination of the current Bank of England Base Rate plus the additional interest rate loading.</t>
  </si>
  <si>
    <t>Current Mortgage Products</t>
  </si>
  <si>
    <t>All of our buy to let 2 year term products offer a 1.00% BVR discount for a further 3 years.</t>
  </si>
  <si>
    <t>Our Reversion Period</t>
  </si>
  <si>
    <t>Our Bank of England Base Rate Tracker Products</t>
  </si>
  <si>
    <t>Our Early Repayment Charges</t>
  </si>
  <si>
    <t>Our Minimum Loans</t>
  </si>
  <si>
    <t>Any products flagged 'Check Minimum Loan' have a minimum loan of £180,000.</t>
  </si>
  <si>
    <t>Until 31/07/2028</t>
  </si>
  <si>
    <t>5% until 31/07/2024</t>
  </si>
  <si>
    <t>5% until 31/07/2025</t>
  </si>
  <si>
    <t>4% until 31/07/2026</t>
  </si>
  <si>
    <t>3% until 31/07/2027</t>
  </si>
  <si>
    <t>2% until 31/07/2028</t>
  </si>
  <si>
    <t>Show Segment</t>
  </si>
  <si>
    <t>Our Loan to Value</t>
  </si>
  <si>
    <t>Where the guide says LTV, for Shared Ownership products this refers to the maximum borrower share available on that product.</t>
  </si>
  <si>
    <t>Lines open Mon - Fri: 9:00am - 4:45pm, 
Sat: Closed
Sun: Closed</t>
  </si>
  <si>
    <t>30/06/2025</t>
  </si>
  <si>
    <t>Our Direct Only Products</t>
  </si>
  <si>
    <t>Our Retirement Interest Only Rate Switch products are only available though direct channels.</t>
  </si>
  <si>
    <t>31/08/2029</t>
  </si>
  <si>
    <t>Until 31/08/2029</t>
  </si>
  <si>
    <t>5% until 31/08/2025</t>
  </si>
  <si>
    <t>5% until 31/08/2026</t>
  </si>
  <si>
    <t>4% until 31/08/2027</t>
  </si>
  <si>
    <t>3% until 31/08/2028</t>
  </si>
  <si>
    <t>2% until 31/08/2029</t>
  </si>
  <si>
    <t>31/08/2026</t>
  </si>
  <si>
    <t>31/08/2027</t>
  </si>
  <si>
    <t>For example, a residential 2 year fixed rate ending 31/08/2026 will revert to 7.49% until 31/08/2029, and then on to our SVR.</t>
  </si>
  <si>
    <t>For example, a residential 3 year fixed rate ending 31/08/2027 will revert to 7.49% until 31/08/2029, and then on to our SVR.</t>
  </si>
  <si>
    <t>For example, a buy to let 2 year fixed rate ending 31/08/2026 will revert to 7.54% until 31/08/2029, and then on to our BVR.</t>
  </si>
  <si>
    <t>3.5% until 31/08/2025</t>
  </si>
  <si>
    <t>2.5% until 31/08/2026</t>
  </si>
  <si>
    <t>Until 31/08/2027</t>
  </si>
  <si>
    <t>Until 31/08/2026</t>
  </si>
  <si>
    <t>2.5% until 31/08/2025</t>
  </si>
  <si>
    <t>1.5% until 31/08/2026</t>
  </si>
  <si>
    <t>1.5% until 31/08/2027</t>
  </si>
  <si>
    <t>31/08/2025</t>
  </si>
  <si>
    <t>Valid from Friday, 10th May 2024.</t>
  </si>
  <si>
    <r>
      <t xml:space="preserve">Applications on withdrawn products must 
be with the Society by 
</t>
    </r>
    <r>
      <rPr>
        <b/>
        <sz val="10"/>
        <color rgb="FF191D38"/>
        <rFont val="Arial"/>
        <family val="2"/>
      </rPr>
      <t>midnight on Thursday, 9th May 2024.</t>
    </r>
    <r>
      <rPr>
        <sz val="10"/>
        <color rgb="FF191D38"/>
        <rFont val="Arial"/>
        <family val="2"/>
      </rPr>
      <t xml:space="preserve">
Applications after this date 
will not be accepted.</t>
    </r>
  </si>
  <si>
    <t xml:space="preserve">Selected Shared Ownership fixed rates increased. </t>
  </si>
  <si>
    <t>Until 31/08/2025</t>
  </si>
  <si>
    <t>2% until 31/08/2025</t>
  </si>
  <si>
    <t>Oluwo</t>
  </si>
  <si>
    <t>Frobisher</t>
  </si>
  <si>
    <t>1 Year Fixed Rate</t>
  </si>
  <si>
    <t>Daily Interest</t>
  </si>
  <si>
    <t>2 Year Fixed Rate</t>
  </si>
  <si>
    <t>2 Year Fixed Rate - No Fee</t>
  </si>
  <si>
    <t>2 Year Fixed Rate (Check Minimum Loan)</t>
  </si>
  <si>
    <t>5 Year Fixed Rate (Check Minimum Loan)</t>
  </si>
  <si>
    <t>5 Year Fixed Rate</t>
  </si>
  <si>
    <t>5 Year Fixed Rate - No Fee</t>
  </si>
  <si>
    <t>3 Year Fixed Rate - No Fee</t>
  </si>
  <si>
    <t>Selected fixed rate end dates extended to August.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</si>
</sst>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£&quot;#,##0_);[Red]\(&quot;£&quot;#,##0\)"/>
    <numFmt numFmtId="165" formatCode="0.0%"/>
    <numFmt numFmtId="166" formatCode="[$-F800]dddd\,\ mmmm\ dd\,\ yyyy"/>
    <numFmt numFmtId="167" formatCode="&quot;£&quot;#,##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182745"/>
      <name val="Arial"/>
      <family val="2"/>
    </font>
    <font>
      <b/>
      <sz val="18"/>
      <color theme="0"/>
      <name val="Arial"/>
      <family val="2"/>
    </font>
    <font>
      <b/>
      <sz val="10"/>
      <color rgb="FF182745"/>
      <name val="Arial"/>
      <family val="2"/>
    </font>
    <font>
      <b/>
      <sz val="11"/>
      <color rgb="FF182745"/>
      <name val="Arial"/>
      <family val="2"/>
    </font>
    <font>
      <b/>
      <sz val="24"/>
      <color rgb="FF182745"/>
      <name val="Arial"/>
      <family val="2"/>
    </font>
    <font>
      <b/>
      <sz val="36"/>
      <color rgb="FF182745"/>
      <name val="Arial"/>
      <family val="2"/>
    </font>
    <font>
      <sz val="11"/>
      <color rgb="FF182745"/>
      <name val="Arial"/>
      <family val="2"/>
    </font>
    <font>
      <b/>
      <sz val="18"/>
      <color rgb="FF182745"/>
      <name val="Arial"/>
      <family val="2"/>
    </font>
    <font>
      <i/>
      <sz val="10"/>
      <color rgb="FF182745"/>
      <name val="Arial"/>
      <family val="2"/>
    </font>
    <font>
      <b/>
      <sz val="15"/>
      <color rgb="FF505050"/>
      <name val="Helvetica"/>
      <family val="2"/>
    </font>
    <font>
      <b/>
      <sz val="12"/>
      <color rgb="FF182745"/>
      <name val="Arial"/>
      <family val="2"/>
    </font>
    <font>
      <b/>
      <sz val="9"/>
      <color rgb="FF182745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6"/>
      <color theme="10"/>
      <name val="Arial"/>
      <family val="2"/>
    </font>
    <font>
      <b/>
      <sz val="22"/>
      <color rgb="FFFFC000"/>
      <name val="Arial"/>
      <family val="2"/>
    </font>
    <font>
      <b/>
      <u/>
      <sz val="26"/>
      <color rgb="FF182745"/>
      <name val="Arial"/>
      <family val="2"/>
    </font>
    <font>
      <b/>
      <sz val="22"/>
      <color rgb="FF00B0F0"/>
      <name val="Arial"/>
      <family val="2"/>
    </font>
    <font>
      <b/>
      <sz val="28"/>
      <color rgb="FF182745"/>
      <name val="Arial"/>
      <family val="2"/>
    </font>
    <font>
      <sz val="10"/>
      <color rgb="FF191D3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8"/>
      <color rgb="FF182745"/>
      <name val="Calibri"/>
      <family val="2"/>
    </font>
    <font>
      <sz val="16"/>
      <color rgb="FF182745"/>
      <name val="Calibri"/>
      <family val="2"/>
    </font>
    <font>
      <sz val="36"/>
      <color rgb="FF182745"/>
      <name val="Arial"/>
      <family val="2"/>
    </font>
    <font>
      <sz val="12"/>
      <color rgb="FF182745"/>
      <name val="Arial"/>
      <family val="2"/>
    </font>
    <font>
      <b/>
      <sz val="10"/>
      <color rgb="FF191D38"/>
      <name val="Arial"/>
      <family val="2"/>
    </font>
    <font>
      <b/>
      <sz val="16"/>
      <color rgb="FF18274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27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rgb="FF182745"/>
      </left>
      <right style="thin">
        <color rgb="FF182745"/>
      </right>
      <top style="thin">
        <color rgb="FF182745"/>
      </top>
      <bottom style="thin">
        <color rgb="FF18274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182745"/>
      </right>
      <top style="thin">
        <color rgb="FF182745"/>
      </top>
      <bottom/>
      <diagonal/>
    </border>
    <border>
      <left/>
      <right style="thin">
        <color rgb="FF182745"/>
      </right>
      <top/>
      <bottom style="thin">
        <color rgb="FF182745"/>
      </bottom>
      <diagonal/>
    </border>
    <border>
      <left/>
      <right/>
      <top/>
      <bottom style="thin">
        <color rgb="FFFFC00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0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3" fillId="7" borderId="14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vertic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9" fontId="4" fillId="5" borderId="14" xfId="0" applyNumberFormat="1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166" fontId="5" fillId="7" borderId="0" xfId="0" applyNumberFormat="1" applyFont="1" applyFill="1" applyAlignment="1">
      <alignment horizontal="right" vertical="center"/>
    </xf>
    <xf numFmtId="166" fontId="5" fillId="7" borderId="0" xfId="0" applyNumberFormat="1" applyFont="1" applyFill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13" xfId="0" applyFont="1" applyFill="1" applyBorder="1" applyAlignment="1">
      <alignment vertical="center"/>
    </xf>
    <xf numFmtId="0" fontId="10" fillId="9" borderId="0" xfId="0" applyFont="1" applyFill="1" applyAlignment="1">
      <alignment vertical="center" wrapText="1"/>
    </xf>
    <xf numFmtId="0" fontId="7" fillId="9" borderId="0" xfId="0" applyFont="1" applyFill="1" applyAlignment="1">
      <alignment vertical="center" wrapText="1"/>
    </xf>
    <xf numFmtId="10" fontId="8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1" fillId="9" borderId="0" xfId="0" applyFont="1" applyFill="1" applyAlignment="1">
      <alignment horizontal="left" vertical="center"/>
    </xf>
    <xf numFmtId="0" fontId="6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wrapText="1"/>
    </xf>
    <xf numFmtId="0" fontId="4" fillId="9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164" fontId="4" fillId="5" borderId="14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9" fillId="0" borderId="0" xfId="0" applyFont="1"/>
    <xf numFmtId="166" fontId="5" fillId="5" borderId="0" xfId="0" applyNumberFormat="1" applyFont="1" applyFill="1" applyAlignment="1">
      <alignment horizontal="right" vertical="center"/>
    </xf>
    <xf numFmtId="166" fontId="5" fillId="5" borderId="0" xfId="0" applyNumberFormat="1" applyFont="1" applyFill="1" applyAlignment="1">
      <alignment vertical="center"/>
    </xf>
    <xf numFmtId="0" fontId="1" fillId="5" borderId="13" xfId="0" applyFont="1" applyFill="1" applyBorder="1" applyAlignment="1">
      <alignment vertical="center"/>
    </xf>
    <xf numFmtId="0" fontId="7" fillId="5" borderId="0" xfId="0" applyFont="1" applyFill="1" applyAlignment="1">
      <alignment vertical="center" wrapText="1"/>
    </xf>
    <xf numFmtId="10" fontId="9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10" fontId="8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 wrapText="1"/>
    </xf>
    <xf numFmtId="0" fontId="13" fillId="0" borderId="0" xfId="0" applyFont="1"/>
    <xf numFmtId="0" fontId="1" fillId="5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left" vertical="center"/>
    </xf>
    <xf numFmtId="10" fontId="9" fillId="5" borderId="0" xfId="0" applyNumberFormat="1" applyFont="1" applyFill="1" applyAlignment="1">
      <alignment horizontal="left" vertical="center"/>
    </xf>
    <xf numFmtId="164" fontId="14" fillId="5" borderId="0" xfId="0" applyNumberFormat="1" applyFont="1" applyFill="1" applyAlignment="1">
      <alignment vertical="center" wrapText="1"/>
    </xf>
    <xf numFmtId="0" fontId="15" fillId="5" borderId="8" xfId="0" applyFont="1" applyFill="1" applyBorder="1" applyAlignment="1">
      <alignment horizontal="left" vertical="center"/>
    </xf>
    <xf numFmtId="164" fontId="14" fillId="5" borderId="8" xfId="0" applyNumberFormat="1" applyFont="1" applyFill="1" applyBorder="1" applyAlignment="1">
      <alignment vertical="center" wrapText="1"/>
    </xf>
    <xf numFmtId="164" fontId="4" fillId="5" borderId="8" xfId="0" applyNumberFormat="1" applyFont="1" applyFill="1" applyBorder="1" applyAlignment="1">
      <alignment vertical="center" wrapText="1"/>
    </xf>
    <xf numFmtId="164" fontId="4" fillId="5" borderId="0" xfId="0" applyNumberFormat="1" applyFont="1" applyFill="1" applyAlignment="1">
      <alignment vertical="center" wrapText="1"/>
    </xf>
    <xf numFmtId="0" fontId="1" fillId="5" borderId="8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 wrapText="1"/>
    </xf>
    <xf numFmtId="14" fontId="11" fillId="5" borderId="8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4" fontId="15" fillId="5" borderId="8" xfId="0" applyNumberFormat="1" applyFont="1" applyFill="1" applyBorder="1" applyAlignment="1">
      <alignment horizontal="right" vertical="center"/>
    </xf>
    <xf numFmtId="0" fontId="18" fillId="5" borderId="0" xfId="1" applyFont="1" applyFill="1" applyBorder="1" applyAlignment="1" applyProtection="1">
      <alignment vertical="center"/>
    </xf>
    <xf numFmtId="0" fontId="18" fillId="5" borderId="4" xfId="1" applyFont="1" applyFill="1" applyBorder="1" applyAlignment="1" applyProtection="1">
      <alignment vertical="center"/>
    </xf>
    <xf numFmtId="0" fontId="19" fillId="5" borderId="0" xfId="1" applyFont="1" applyFill="1" applyBorder="1" applyAlignment="1" applyProtection="1">
      <alignment vertical="center"/>
    </xf>
    <xf numFmtId="0" fontId="20" fillId="5" borderId="0" xfId="1" applyFont="1" applyFill="1" applyBorder="1" applyAlignment="1" applyProtection="1">
      <alignment vertical="center"/>
    </xf>
    <xf numFmtId="164" fontId="6" fillId="5" borderId="0" xfId="0" applyNumberFormat="1" applyFont="1" applyFill="1" applyAlignment="1">
      <alignment vertical="center" wrapText="1"/>
    </xf>
    <xf numFmtId="0" fontId="21" fillId="5" borderId="0" xfId="0" applyFont="1" applyFill="1" applyAlignment="1">
      <alignment vertical="center"/>
    </xf>
    <xf numFmtId="0" fontId="8" fillId="5" borderId="8" xfId="0" applyFont="1" applyFill="1" applyBorder="1" applyAlignment="1">
      <alignment vertical="center"/>
    </xf>
    <xf numFmtId="0" fontId="18" fillId="5" borderId="23" xfId="1" applyFont="1" applyFill="1" applyBorder="1" applyAlignment="1" applyProtection="1">
      <alignment vertical="center"/>
    </xf>
    <xf numFmtId="0" fontId="1" fillId="5" borderId="23" xfId="0" applyFont="1" applyFill="1" applyBorder="1" applyAlignment="1">
      <alignment vertical="center"/>
    </xf>
    <xf numFmtId="164" fontId="4" fillId="5" borderId="23" xfId="0" applyNumberFormat="1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/>
    </xf>
    <xf numFmtId="0" fontId="22" fillId="5" borderId="0" xfId="0" applyFont="1" applyFill="1" applyAlignment="1">
      <alignment vertical="top" wrapText="1"/>
    </xf>
    <xf numFmtId="0" fontId="23" fillId="5" borderId="0" xfId="0" applyFont="1" applyFill="1" applyAlignment="1">
      <alignment vertical="center" wrapText="1"/>
    </xf>
    <xf numFmtId="0" fontId="24" fillId="5" borderId="0" xfId="0" applyFont="1" applyFill="1" applyAlignment="1">
      <alignment vertical="center"/>
    </xf>
    <xf numFmtId="164" fontId="25" fillId="5" borderId="0" xfId="0" applyNumberFormat="1" applyFont="1" applyFill="1" applyAlignment="1">
      <alignment vertical="center" wrapText="1"/>
    </xf>
    <xf numFmtId="0" fontId="2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7" fillId="5" borderId="0" xfId="0" applyFont="1" applyFill="1" applyAlignment="1">
      <alignment horizontal="center" vertical="center"/>
    </xf>
    <xf numFmtId="10" fontId="10" fillId="5" borderId="0" xfId="0" applyNumberFormat="1" applyFont="1" applyFill="1" applyAlignment="1">
      <alignment vertical="center"/>
    </xf>
    <xf numFmtId="164" fontId="24" fillId="5" borderId="0" xfId="0" applyNumberFormat="1" applyFont="1" applyFill="1" applyAlignment="1">
      <alignment vertical="center" wrapText="1"/>
    </xf>
    <xf numFmtId="10" fontId="10" fillId="5" borderId="0" xfId="0" applyNumberFormat="1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164" fontId="10" fillId="5" borderId="0" xfId="0" applyNumberFormat="1" applyFont="1" applyFill="1" applyAlignment="1">
      <alignment vertical="center" wrapText="1"/>
    </xf>
    <xf numFmtId="10" fontId="28" fillId="5" borderId="0" xfId="0" applyNumberFormat="1" applyFont="1" applyFill="1" applyAlignment="1">
      <alignment vertical="center"/>
    </xf>
    <xf numFmtId="164" fontId="4" fillId="5" borderId="0" xfId="0" applyNumberFormat="1" applyFont="1" applyFill="1" applyAlignment="1">
      <alignment vertical="center"/>
    </xf>
    <xf numFmtId="164" fontId="29" fillId="5" borderId="0" xfId="0" applyNumberFormat="1" applyFont="1" applyFill="1" applyAlignment="1">
      <alignment vertical="center" wrapText="1"/>
    </xf>
    <xf numFmtId="0" fontId="12" fillId="9" borderId="0" xfId="0" applyFont="1" applyFill="1" applyAlignment="1">
      <alignment horizontal="left" vertical="center"/>
    </xf>
    <xf numFmtId="164" fontId="4" fillId="9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left" vertical="center" indent="1"/>
    </xf>
    <xf numFmtId="9" fontId="4" fillId="9" borderId="32" xfId="0" applyNumberFormat="1" applyFont="1" applyFill="1" applyBorder="1" applyAlignment="1">
      <alignment horizontal="center" vertical="center"/>
    </xf>
    <xf numFmtId="10" fontId="4" fillId="9" borderId="32" xfId="0" applyNumberFormat="1" applyFont="1" applyFill="1" applyBorder="1" applyAlignment="1">
      <alignment horizontal="center" vertical="center"/>
    </xf>
    <xf numFmtId="165" fontId="4" fillId="9" borderId="32" xfId="0" applyNumberFormat="1" applyFont="1" applyFill="1" applyBorder="1" applyAlignment="1">
      <alignment horizontal="center" vertical="center"/>
    </xf>
    <xf numFmtId="164" fontId="4" fillId="9" borderId="32" xfId="0" applyNumberFormat="1" applyFont="1" applyFill="1" applyBorder="1" applyAlignment="1">
      <alignment horizontal="center" vertical="center"/>
    </xf>
    <xf numFmtId="14" fontId="4" fillId="9" borderId="32" xfId="0" applyNumberFormat="1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left" vertical="center" indent="1"/>
    </xf>
    <xf numFmtId="9" fontId="4" fillId="8" borderId="32" xfId="0" applyNumberFormat="1" applyFont="1" applyFill="1" applyBorder="1" applyAlignment="1">
      <alignment horizontal="center" vertical="center"/>
    </xf>
    <xf numFmtId="10" fontId="4" fillId="8" borderId="32" xfId="0" applyNumberFormat="1" applyFont="1" applyFill="1" applyBorder="1" applyAlignment="1">
      <alignment horizontal="center" vertical="center"/>
    </xf>
    <xf numFmtId="165" fontId="4" fillId="8" borderId="32" xfId="0" applyNumberFormat="1" applyFont="1" applyFill="1" applyBorder="1" applyAlignment="1">
      <alignment horizontal="center" vertical="center"/>
    </xf>
    <xf numFmtId="164" fontId="4" fillId="8" borderId="32" xfId="0" applyNumberFormat="1" applyFont="1" applyFill="1" applyBorder="1" applyAlignment="1">
      <alignment horizontal="center" vertical="center"/>
    </xf>
    <xf numFmtId="14" fontId="4" fillId="8" borderId="32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vertical="top" wrapText="1"/>
    </xf>
    <xf numFmtId="14" fontId="5" fillId="7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horizontal="left" vertical="top" wrapText="1"/>
    </xf>
    <xf numFmtId="0" fontId="7" fillId="9" borderId="16" xfId="0" applyFont="1" applyFill="1" applyBorder="1" applyAlignment="1">
      <alignment vertical="center" wrapText="1"/>
    </xf>
    <xf numFmtId="10" fontId="8" fillId="9" borderId="16" xfId="0" applyNumberFormat="1" applyFont="1" applyFill="1" applyBorder="1" applyAlignment="1">
      <alignment vertical="center"/>
    </xf>
    <xf numFmtId="0" fontId="1" fillId="9" borderId="16" xfId="0" applyFont="1" applyFill="1" applyBorder="1" applyAlignment="1">
      <alignment vertical="center"/>
    </xf>
    <xf numFmtId="0" fontId="8" fillId="9" borderId="16" xfId="0" applyFont="1" applyFill="1" applyBorder="1" applyAlignment="1">
      <alignment vertical="center"/>
    </xf>
    <xf numFmtId="0" fontId="1" fillId="9" borderId="16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top" wrapText="1"/>
    </xf>
    <xf numFmtId="0" fontId="4" fillId="9" borderId="16" xfId="0" applyFont="1" applyFill="1" applyBorder="1" applyAlignment="1">
      <alignment vertical="top" wrapText="1"/>
    </xf>
    <xf numFmtId="0" fontId="4" fillId="9" borderId="0" xfId="0" applyFont="1" applyFill="1" applyAlignment="1">
      <alignment horizontal="left" vertical="top"/>
    </xf>
    <xf numFmtId="0" fontId="4" fillId="9" borderId="0" xfId="0" applyFont="1" applyFill="1" applyAlignment="1">
      <alignment vertical="top"/>
    </xf>
    <xf numFmtId="10" fontId="8" fillId="9" borderId="0" xfId="0" applyNumberFormat="1" applyFont="1" applyFill="1" applyAlignment="1">
      <alignment horizontal="center" vertical="center"/>
    </xf>
    <xf numFmtId="10" fontId="3" fillId="7" borderId="12" xfId="0" applyNumberFormat="1" applyFont="1" applyFill="1" applyBorder="1" applyAlignment="1">
      <alignment horizontal="center" vertical="center"/>
    </xf>
    <xf numFmtId="164" fontId="4" fillId="9" borderId="0" xfId="0" applyNumberFormat="1" applyFont="1" applyFill="1" applyAlignment="1">
      <alignment vertical="center"/>
    </xf>
    <xf numFmtId="0" fontId="3" fillId="7" borderId="36" xfId="0" applyFont="1" applyFill="1" applyBorder="1" applyAlignment="1">
      <alignment horizontal="center" vertical="center"/>
    </xf>
    <xf numFmtId="10" fontId="8" fillId="9" borderId="0" xfId="0" applyNumberFormat="1" applyFont="1" applyFill="1" applyAlignment="1">
      <alignment horizontal="left" vertical="center"/>
    </xf>
    <xf numFmtId="0" fontId="3" fillId="7" borderId="11" xfId="0" applyFont="1" applyFill="1" applyBorder="1" applyAlignment="1">
      <alignment vertical="center"/>
    </xf>
    <xf numFmtId="4" fontId="3" fillId="7" borderId="11" xfId="0" applyNumberFormat="1" applyFont="1" applyFill="1" applyBorder="1" applyAlignment="1">
      <alignment vertical="center"/>
    </xf>
    <xf numFmtId="4" fontId="6" fillId="7" borderId="11" xfId="0" applyNumberFormat="1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40" xfId="0" applyFont="1" applyFill="1" applyBorder="1" applyAlignment="1">
      <alignment vertical="center"/>
    </xf>
    <xf numFmtId="0" fontId="3" fillId="7" borderId="41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center" indent="1"/>
    </xf>
    <xf numFmtId="167" fontId="4" fillId="9" borderId="32" xfId="0" applyNumberFormat="1" applyFont="1" applyFill="1" applyBorder="1" applyAlignment="1">
      <alignment horizontal="center" vertical="center"/>
    </xf>
    <xf numFmtId="167" fontId="4" fillId="8" borderId="32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center" vertical="center"/>
    </xf>
    <xf numFmtId="0" fontId="3" fillId="7" borderId="40" xfId="0" applyFont="1" applyFill="1" applyBorder="1" applyAlignment="1">
      <alignment horizontal="left" vertical="center" indent="1"/>
    </xf>
    <xf numFmtId="0" fontId="3" fillId="7" borderId="12" xfId="0" applyFont="1" applyFill="1" applyBorder="1" applyAlignment="1">
      <alignment horizontal="center" vertical="center" wrapText="1"/>
    </xf>
    <xf numFmtId="166" fontId="5" fillId="7" borderId="0" xfId="0" applyNumberFormat="1" applyFont="1" applyFill="1" applyAlignment="1">
      <alignment horizontal="right" vertical="center"/>
    </xf>
    <xf numFmtId="0" fontId="3" fillId="7" borderId="21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4" fontId="3" fillId="7" borderId="39" xfId="0" applyNumberFormat="1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left" vertical="center" indent="1"/>
    </xf>
    <xf numFmtId="164" fontId="4" fillId="9" borderId="33" xfId="0" applyNumberFormat="1" applyFont="1" applyFill="1" applyBorder="1" applyAlignment="1">
      <alignment horizontal="center" vertical="center"/>
    </xf>
    <xf numFmtId="164" fontId="4" fillId="9" borderId="35" xfId="0" applyNumberFormat="1" applyFont="1" applyFill="1" applyBorder="1" applyAlignment="1">
      <alignment horizontal="center" vertical="center"/>
    </xf>
    <xf numFmtId="164" fontId="4" fillId="9" borderId="34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14" fontId="5" fillId="7" borderId="0" xfId="0" applyNumberFormat="1" applyFont="1" applyFill="1" applyAlignment="1">
      <alignment horizontal="center" vertical="center"/>
    </xf>
    <xf numFmtId="0" fontId="4" fillId="9" borderId="19" xfId="0" applyFont="1" applyFill="1" applyBorder="1" applyAlignment="1">
      <alignment horizontal="left" vertical="top" wrapText="1"/>
    </xf>
    <xf numFmtId="10" fontId="8" fillId="9" borderId="0" xfId="0" applyNumberFormat="1" applyFont="1" applyFill="1" applyAlignment="1">
      <alignment horizontal="left" vertical="center"/>
    </xf>
    <xf numFmtId="10" fontId="9" fillId="9" borderId="0" xfId="0" applyNumberFormat="1" applyFont="1" applyFill="1" applyAlignment="1">
      <alignment horizontal="center" vertical="center"/>
    </xf>
    <xf numFmtId="0" fontId="31" fillId="9" borderId="0" xfId="0" applyFont="1" applyFill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4" fillId="9" borderId="0" xfId="0" applyFont="1" applyFill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4" fillId="9" borderId="0" xfId="0" applyFont="1" applyFill="1" applyAlignment="1">
      <alignment horizontal="left" vertical="center" wrapText="1"/>
    </xf>
    <xf numFmtId="0" fontId="31" fillId="9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4"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1" defaultTableStyle="TableStyleMedium2" defaultPivotStyle="PivotStyleLight16">
    <tableStyle name="Invisible" pivot="0" table="0" count="0" xr9:uid="{05FC1ED7-FCC0-4984-9CF4-3A0386A55F24}"/>
  </tableStyles>
  <colors>
    <mruColors>
      <color rgb="FF1827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edsbuildingsociety.co.uk/intermediaries/contact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23</xdr:col>
      <xdr:colOff>0</xdr:colOff>
      <xdr:row>21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9E10E2-9068-44CC-BA11-A7CB027D09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525" y="0"/>
          <a:ext cx="10378328" cy="5241739"/>
        </a:xfrm>
        <a:prstGeom prst="rect">
          <a:avLst/>
        </a:prstGeom>
      </xdr:spPr>
    </xdr:pic>
    <xdr:clientData/>
  </xdr:twoCellAnchor>
  <xdr:twoCellAnchor>
    <xdr:from>
      <xdr:col>4</xdr:col>
      <xdr:colOff>20731</xdr:colOff>
      <xdr:row>0</xdr:row>
      <xdr:rowOff>138207</xdr:rowOff>
    </xdr:from>
    <xdr:to>
      <xdr:col>18</xdr:col>
      <xdr:colOff>448235</xdr:colOff>
      <xdr:row>1</xdr:row>
      <xdr:rowOff>175745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6A3379-F1A4-4572-B862-3D420CF339B2}"/>
            </a:ext>
          </a:extLst>
        </xdr:cNvPr>
        <xdr:cNvSpPr txBox="1"/>
      </xdr:nvSpPr>
      <xdr:spPr>
        <a:xfrm>
          <a:off x="1792381" y="138207"/>
          <a:ext cx="7450604" cy="272488"/>
        </a:xfrm>
        <a:prstGeom prst="rect">
          <a:avLst/>
        </a:prstGeom>
        <a:solidFill>
          <a:schemeClr val="lt1"/>
        </a:solidFill>
        <a:ln w="9525" cmpd="sng">
          <a:solidFill>
            <a:srgbClr val="18274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900" b="1">
              <a:solidFill>
                <a:srgbClr val="182745"/>
              </a:solidFill>
              <a:latin typeface="Arial" panose="020B0604020202020204" pitchFamily="34" charset="0"/>
              <a:cs typeface="Arial" panose="020B0604020202020204" pitchFamily="34" charset="0"/>
            </a:rPr>
            <a:t>This is for internal or intermediary use only, and should not be distributed to potential borrowers or other customers.</a:t>
          </a:r>
        </a:p>
      </xdr:txBody>
    </xdr:sp>
    <xdr:clientData/>
  </xdr:twoCellAnchor>
  <xdr:twoCellAnchor>
    <xdr:from>
      <xdr:col>0</xdr:col>
      <xdr:colOff>358775</xdr:colOff>
      <xdr:row>5</xdr:row>
      <xdr:rowOff>15875</xdr:rowOff>
    </xdr:from>
    <xdr:to>
      <xdr:col>9</xdr:col>
      <xdr:colOff>330200</xdr:colOff>
      <xdr:row>16</xdr:row>
      <xdr:rowOff>82550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E7B490-0A4C-4804-95A8-530A67FC825B}"/>
            </a:ext>
          </a:extLst>
        </xdr:cNvPr>
        <xdr:cNvSpPr txBox="1"/>
      </xdr:nvSpPr>
      <xdr:spPr>
        <a:xfrm>
          <a:off x="358775" y="1323975"/>
          <a:ext cx="4251325" cy="288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400" b="1">
              <a:solidFill>
                <a:srgbClr val="182745"/>
              </a:solidFill>
              <a:latin typeface="Arial" panose="020B0604020202020204" pitchFamily="34" charset="0"/>
              <a:cs typeface="Arial" panose="020B0604020202020204" pitchFamily="34" charset="0"/>
            </a:rPr>
            <a:t>Mortgage Product Updates </a:t>
          </a:r>
        </a:p>
      </xdr:txBody>
    </xdr:sp>
    <xdr:clientData/>
  </xdr:twoCellAnchor>
  <xdr:twoCellAnchor editAs="oneCell">
    <xdr:from>
      <xdr:col>1</xdr:col>
      <xdr:colOff>12700</xdr:colOff>
      <xdr:row>1</xdr:row>
      <xdr:rowOff>165100</xdr:rowOff>
    </xdr:from>
    <xdr:to>
      <xdr:col>6</xdr:col>
      <xdr:colOff>429729</xdr:colOff>
      <xdr:row>3</xdr:row>
      <xdr:rowOff>244475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80E5B7-8967-4388-8D44-4CB67ADB3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400050"/>
          <a:ext cx="2706204" cy="5588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474567</xdr:colOff>
      <xdr:row>33</xdr:row>
      <xdr:rowOff>147918</xdr:rowOff>
    </xdr:from>
    <xdr:to>
      <xdr:col>19</xdr:col>
      <xdr:colOff>191434</xdr:colOff>
      <xdr:row>35</xdr:row>
      <xdr:rowOff>149329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2FA12F-50BE-45F1-8CE5-4CFE10D80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717" y="7869518"/>
          <a:ext cx="2240992" cy="480836"/>
        </a:xfrm>
        <a:prstGeom prst="rect">
          <a:avLst/>
        </a:prstGeom>
      </xdr:spPr>
    </xdr:pic>
    <xdr:clientData/>
  </xdr:twoCellAnchor>
  <xdr:twoCellAnchor editAs="oneCell">
    <xdr:from>
      <xdr:col>14</xdr:col>
      <xdr:colOff>481292</xdr:colOff>
      <xdr:row>36</xdr:row>
      <xdr:rowOff>56029</xdr:rowOff>
    </xdr:from>
    <xdr:to>
      <xdr:col>19</xdr:col>
      <xdr:colOff>202453</xdr:colOff>
      <xdr:row>38</xdr:row>
      <xdr:rowOff>67608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6EF24B-8C3A-4AD1-B898-D4D02C119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442" y="8482479"/>
          <a:ext cx="2242111" cy="487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6</xdr:col>
      <xdr:colOff>22412</xdr:colOff>
      <xdr:row>8</xdr:row>
      <xdr:rowOff>156882</xdr:rowOff>
    </xdr:to>
    <xdr:sp macro="[0]!DesignerFilter" textlink="">
      <xdr:nvSpPr>
        <xdr:cNvPr id="3" name="Rectangle 2">
          <a:extLst>
            <a:ext uri="{FF2B5EF4-FFF2-40B4-BE49-F238E27FC236}">
              <a16:creationId xmlns:a16="http://schemas.microsoft.com/office/drawing/2014/main" id="{7835826E-20A0-4E65-8B7B-4DB327109B7E}"/>
            </a:ext>
          </a:extLst>
        </xdr:cNvPr>
        <xdr:cNvSpPr/>
      </xdr:nvSpPr>
      <xdr:spPr>
        <a:xfrm>
          <a:off x="7124700" y="1571625"/>
          <a:ext cx="1225737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APPLY</a:t>
          </a:r>
        </a:p>
      </xdr:txBody>
    </xdr:sp>
    <xdr:clientData/>
  </xdr:twoCellAnchor>
  <xdr:twoCellAnchor>
    <xdr:from>
      <xdr:col>4</xdr:col>
      <xdr:colOff>0</xdr:colOff>
      <xdr:row>13</xdr:row>
      <xdr:rowOff>78443</xdr:rowOff>
    </xdr:from>
    <xdr:to>
      <xdr:col>6</xdr:col>
      <xdr:colOff>22412</xdr:colOff>
      <xdr:row>15</xdr:row>
      <xdr:rowOff>1</xdr:rowOff>
    </xdr:to>
    <xdr:sp macro="[0]!DesignerClear" textlink="">
      <xdr:nvSpPr>
        <xdr:cNvPr id="4" name="Rectangle 3">
          <a:extLst>
            <a:ext uri="{FF2B5EF4-FFF2-40B4-BE49-F238E27FC236}">
              <a16:creationId xmlns:a16="http://schemas.microsoft.com/office/drawing/2014/main" id="{2E9D196D-C796-4E19-A6B0-19B9C63FBBF7}"/>
            </a:ext>
          </a:extLst>
        </xdr:cNvPr>
        <xdr:cNvSpPr/>
      </xdr:nvSpPr>
      <xdr:spPr>
        <a:xfrm>
          <a:off x="7124700" y="1571625"/>
          <a:ext cx="1225737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828302</xdr:colOff>
      <xdr:row>3</xdr:row>
      <xdr:rowOff>78441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ADAAABC-5D21-4C96-B3C0-1714D30326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600075" y="238125"/>
          <a:ext cx="4981202" cy="554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190502</xdr:colOff>
      <xdr:row>27</xdr:row>
      <xdr:rowOff>0</xdr:rowOff>
    </xdr:from>
    <xdr:to>
      <xdr:col>10</xdr:col>
      <xdr:colOff>649944</xdr:colOff>
      <xdr:row>28</xdr:row>
      <xdr:rowOff>16677</xdr:rowOff>
    </xdr:to>
    <xdr:sp macro="[0]!DesignerFinalise" textlink="">
      <xdr:nvSpPr>
        <xdr:cNvPr id="2" name="Rectangle 1">
          <a:extLst>
            <a:ext uri="{FF2B5EF4-FFF2-40B4-BE49-F238E27FC236}">
              <a16:creationId xmlns:a16="http://schemas.microsoft.com/office/drawing/2014/main" id="{338C1A77-8384-40D1-ABBD-7EC49B415728}"/>
            </a:ext>
          </a:extLst>
        </xdr:cNvPr>
        <xdr:cNvSpPr/>
      </xdr:nvSpPr>
      <xdr:spPr>
        <a:xfrm>
          <a:off x="12258677" y="1571625"/>
          <a:ext cx="1059517" cy="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B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22412</xdr:colOff>
      <xdr:row>8</xdr:row>
      <xdr:rowOff>156882</xdr:rowOff>
    </xdr:to>
    <xdr:sp macro="[0]!DesignerFilterNew" textlink="">
      <xdr:nvSpPr>
        <xdr:cNvPr id="3" name="Rectangle 2">
          <a:extLst>
            <a:ext uri="{FF2B5EF4-FFF2-40B4-BE49-F238E27FC236}">
              <a16:creationId xmlns:a16="http://schemas.microsoft.com/office/drawing/2014/main" id="{9B6E9354-1AB9-4D14-A9C2-D1892C0B5F04}"/>
            </a:ext>
          </a:extLst>
        </xdr:cNvPr>
        <xdr:cNvSpPr/>
      </xdr:nvSpPr>
      <xdr:spPr>
        <a:xfrm>
          <a:off x="7124700" y="1571625"/>
          <a:ext cx="1225737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APPLY</a:t>
          </a:r>
        </a:p>
      </xdr:txBody>
    </xdr:sp>
    <xdr:clientData/>
  </xdr:twoCellAnchor>
  <xdr:twoCellAnchor>
    <xdr:from>
      <xdr:col>4</xdr:col>
      <xdr:colOff>0</xdr:colOff>
      <xdr:row>13</xdr:row>
      <xdr:rowOff>78443</xdr:rowOff>
    </xdr:from>
    <xdr:to>
      <xdr:col>6</xdr:col>
      <xdr:colOff>22412</xdr:colOff>
      <xdr:row>15</xdr:row>
      <xdr:rowOff>1</xdr:rowOff>
    </xdr:to>
    <xdr:sp macro="[0]!DesignerClearNew" textlink="">
      <xdr:nvSpPr>
        <xdr:cNvPr id="4" name="Rectangle 3">
          <a:extLst>
            <a:ext uri="{FF2B5EF4-FFF2-40B4-BE49-F238E27FC236}">
              <a16:creationId xmlns:a16="http://schemas.microsoft.com/office/drawing/2014/main" id="{725C894A-F772-497D-96FF-1CE56AFF2F7E}"/>
            </a:ext>
          </a:extLst>
        </xdr:cNvPr>
        <xdr:cNvSpPr/>
      </xdr:nvSpPr>
      <xdr:spPr>
        <a:xfrm>
          <a:off x="7124700" y="1571625"/>
          <a:ext cx="1225737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  <xdr:twoCellAnchor>
    <xdr:from>
      <xdr:col>8</xdr:col>
      <xdr:colOff>100855</xdr:colOff>
      <xdr:row>27</xdr:row>
      <xdr:rowOff>1</xdr:rowOff>
    </xdr:from>
    <xdr:to>
      <xdr:col>9</xdr:col>
      <xdr:colOff>89650</xdr:colOff>
      <xdr:row>28</xdr:row>
      <xdr:rowOff>16678</xdr:rowOff>
    </xdr:to>
    <xdr:sp macro="[0]!DesignerFinaliseDMU" textlink="">
      <xdr:nvSpPr>
        <xdr:cNvPr id="5" name="Rectangle 4">
          <a:extLst>
            <a:ext uri="{FF2B5EF4-FFF2-40B4-BE49-F238E27FC236}">
              <a16:creationId xmlns:a16="http://schemas.microsoft.com/office/drawing/2014/main" id="{85BA5A02-2A81-40AA-8791-6387579139A0}"/>
            </a:ext>
          </a:extLst>
        </xdr:cNvPr>
        <xdr:cNvSpPr/>
      </xdr:nvSpPr>
      <xdr:spPr>
        <a:xfrm>
          <a:off x="11086355" y="1571625"/>
          <a:ext cx="1068295" cy="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A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828302</xdr:colOff>
      <xdr:row>3</xdr:row>
      <xdr:rowOff>78441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42F10B-98FF-4BC9-B78F-9890ECAB523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600075" y="238125"/>
          <a:ext cx="4981202" cy="554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190502</xdr:colOff>
      <xdr:row>27</xdr:row>
      <xdr:rowOff>0</xdr:rowOff>
    </xdr:from>
    <xdr:to>
      <xdr:col>10</xdr:col>
      <xdr:colOff>649944</xdr:colOff>
      <xdr:row>28</xdr:row>
      <xdr:rowOff>16677</xdr:rowOff>
    </xdr:to>
    <xdr:sp macro="[0]!DesignerFinalise" textlink="">
      <xdr:nvSpPr>
        <xdr:cNvPr id="2" name="Rectangle 1">
          <a:extLst>
            <a:ext uri="{FF2B5EF4-FFF2-40B4-BE49-F238E27FC236}">
              <a16:creationId xmlns:a16="http://schemas.microsoft.com/office/drawing/2014/main" id="{1328B2AD-416E-4D4C-A193-39A14B2BFDF6}"/>
            </a:ext>
          </a:extLst>
        </xdr:cNvPr>
        <xdr:cNvSpPr/>
      </xdr:nvSpPr>
      <xdr:spPr>
        <a:xfrm>
          <a:off x="12258677" y="1571625"/>
          <a:ext cx="1059517" cy="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B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22412</xdr:colOff>
      <xdr:row>8</xdr:row>
      <xdr:rowOff>156882</xdr:rowOff>
    </xdr:to>
    <xdr:sp macro="[0]!DesignerFilterWD" textlink="">
      <xdr:nvSpPr>
        <xdr:cNvPr id="3" name="Rectangle 2">
          <a:extLst>
            <a:ext uri="{FF2B5EF4-FFF2-40B4-BE49-F238E27FC236}">
              <a16:creationId xmlns:a16="http://schemas.microsoft.com/office/drawing/2014/main" id="{91983D9B-5716-446B-97BF-E67C127A241B}"/>
            </a:ext>
          </a:extLst>
        </xdr:cNvPr>
        <xdr:cNvSpPr/>
      </xdr:nvSpPr>
      <xdr:spPr>
        <a:xfrm>
          <a:off x="7124700" y="1571625"/>
          <a:ext cx="1225737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APPLY</a:t>
          </a:r>
        </a:p>
      </xdr:txBody>
    </xdr:sp>
    <xdr:clientData/>
  </xdr:twoCellAnchor>
  <xdr:twoCellAnchor>
    <xdr:from>
      <xdr:col>4</xdr:col>
      <xdr:colOff>0</xdr:colOff>
      <xdr:row>13</xdr:row>
      <xdr:rowOff>78443</xdr:rowOff>
    </xdr:from>
    <xdr:to>
      <xdr:col>6</xdr:col>
      <xdr:colOff>22412</xdr:colOff>
      <xdr:row>15</xdr:row>
      <xdr:rowOff>1</xdr:rowOff>
    </xdr:to>
    <xdr:sp macro="[0]!DesignerClearWD" textlink="">
      <xdr:nvSpPr>
        <xdr:cNvPr id="4" name="Rectangle 3">
          <a:extLst>
            <a:ext uri="{FF2B5EF4-FFF2-40B4-BE49-F238E27FC236}">
              <a16:creationId xmlns:a16="http://schemas.microsoft.com/office/drawing/2014/main" id="{2A0C6E13-A68C-4B14-B23A-481A548F47E4}"/>
            </a:ext>
          </a:extLst>
        </xdr:cNvPr>
        <xdr:cNvSpPr/>
      </xdr:nvSpPr>
      <xdr:spPr>
        <a:xfrm>
          <a:off x="7124700" y="1571625"/>
          <a:ext cx="1225737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  <xdr:twoCellAnchor>
    <xdr:from>
      <xdr:col>8</xdr:col>
      <xdr:colOff>100855</xdr:colOff>
      <xdr:row>27</xdr:row>
      <xdr:rowOff>1</xdr:rowOff>
    </xdr:from>
    <xdr:to>
      <xdr:col>9</xdr:col>
      <xdr:colOff>89650</xdr:colOff>
      <xdr:row>28</xdr:row>
      <xdr:rowOff>16678</xdr:rowOff>
    </xdr:to>
    <xdr:sp macro="[0]!DesignerFinaliseDMU" textlink="">
      <xdr:nvSpPr>
        <xdr:cNvPr id="5" name="Rectangle 4">
          <a:extLst>
            <a:ext uri="{FF2B5EF4-FFF2-40B4-BE49-F238E27FC236}">
              <a16:creationId xmlns:a16="http://schemas.microsoft.com/office/drawing/2014/main" id="{29780671-A222-4E42-A11E-901D73736BCA}"/>
            </a:ext>
          </a:extLst>
        </xdr:cNvPr>
        <xdr:cNvSpPr/>
      </xdr:nvSpPr>
      <xdr:spPr>
        <a:xfrm>
          <a:off x="11086355" y="1571625"/>
          <a:ext cx="1068295" cy="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A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828302</xdr:colOff>
      <xdr:row>3</xdr:row>
      <xdr:rowOff>78441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E03158-0C4E-4946-ADF1-DC365FE031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600075" y="238125"/>
          <a:ext cx="4981202" cy="554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353733</xdr:colOff>
      <xdr:row>3</xdr:row>
      <xdr:rowOff>121298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23D297-A926-4AB8-8664-115D0E903D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20700" y="234950"/>
          <a:ext cx="5065433" cy="600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18042</xdr:colOff>
      <xdr:row>3</xdr:row>
      <xdr:rowOff>120663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5F1C0E-97C7-4070-833A-BB3C82434D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20700" y="234950"/>
          <a:ext cx="5256792" cy="60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18042</xdr:colOff>
      <xdr:row>3</xdr:row>
      <xdr:rowOff>114948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3E7817-9128-4BE5-AC8C-1E977045EE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20700" y="234950"/>
          <a:ext cx="5256792" cy="591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KTGDIR\Products\Mortgages\Product%20Matrix\Ignite%20Product%20Sheet%20V10.xlsx" TargetMode="External"/><Relationship Id="rId1" Type="http://schemas.openxmlformats.org/officeDocument/2006/relationships/externalLinkPath" Target="file:///\\apps1\deptwork\MKTGDIR\Products\Mortgages\Product%20Matrix\Ignite%20Product%20Sheet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okups"/>
      <sheetName val="SF Product Sheet"/>
    </sheetNames>
    <sheetDataSet>
      <sheetData sheetId="0">
        <row r="2">
          <cell r="A2" t="str">
            <v>Fixed</v>
          </cell>
          <cell r="B2" t="str">
            <v>Also available</v>
          </cell>
          <cell r="C2" t="str">
            <v>CI</v>
          </cell>
          <cell r="D2" t="str">
            <v>Yes</v>
          </cell>
          <cell r="E2" t="str">
            <v>Residential</v>
          </cell>
          <cell r="F2" t="str">
            <v>Purchase</v>
          </cell>
          <cell r="G2" t="str">
            <v>FirstTimeBuyer</v>
          </cell>
        </row>
        <row r="3">
          <cell r="A3" t="str">
            <v>Stepped Fixed</v>
          </cell>
          <cell r="B3" t="str">
            <v>Only available</v>
          </cell>
          <cell r="C3" t="str">
            <v>IO</v>
          </cell>
          <cell r="D3" t="str">
            <v>No</v>
          </cell>
          <cell r="E3" t="str">
            <v>BuyToLet</v>
          </cell>
          <cell r="F3" t="str">
            <v>Remortgage</v>
          </cell>
          <cell r="G3" t="str">
            <v>HomeMover</v>
          </cell>
        </row>
        <row r="4">
          <cell r="A4" t="str">
            <v>Discount</v>
          </cell>
          <cell r="B4" t="str">
            <v>No</v>
          </cell>
          <cell r="C4" t="str">
            <v>CI,IO</v>
          </cell>
          <cell r="F4" t="str">
            <v>Purchase,Remortgage</v>
          </cell>
          <cell r="G4" t="str">
            <v>ProductTransfer</v>
          </cell>
        </row>
        <row r="5">
          <cell r="A5" t="str">
            <v>Tracker</v>
          </cell>
          <cell r="F5" t="str">
            <v>SecondCharge</v>
          </cell>
          <cell r="G5" t="str">
            <v>FirstTimeBuyer,HomeMover</v>
          </cell>
        </row>
        <row r="6">
          <cell r="A6" t="str">
            <v>Variable</v>
          </cell>
          <cell r="G6" t="str">
            <v>FirstTimeBuyer,HomeMover,ProductTransfer</v>
          </cell>
        </row>
        <row r="7">
          <cell r="G7" t="str">
            <v>HomeMover,ProductTransfer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625A-17E2-4379-AB7C-F8F85DD0A632}">
  <sheetPr codeName="Introduction1">
    <pageSetUpPr fitToPage="1"/>
  </sheetPr>
  <dimension ref="A1:XFC58"/>
  <sheetViews>
    <sheetView tabSelected="1" showWhiteSpace="0" topLeftCell="A8" zoomScale="85" zoomScaleNormal="85" zoomScaleSheetLayoutView="100" workbookViewId="0"/>
  </sheetViews>
  <sheetFormatPr defaultColWidth="0" defaultRowHeight="0" customHeight="1" zeroHeight="1" x14ac:dyDescent="0.35"/>
  <cols>
    <col min="1" max="3" width="7.1796875" style="32" customWidth="1"/>
    <col min="4" max="4" width="3.81640625" style="32" customWidth="1"/>
    <col min="5" max="20" width="7.1796875" style="32" customWidth="1"/>
    <col min="21" max="21" width="5.1796875" style="32" customWidth="1"/>
    <col min="22" max="22" width="2.453125" style="32" customWidth="1"/>
    <col min="23" max="23" width="7.1796875" style="33" customWidth="1"/>
    <col min="24" max="16383" width="9.1796875" style="10" hidden="1"/>
    <col min="16384" max="16384" width="1.54296875" style="10" hidden="1" customWidth="1"/>
  </cols>
  <sheetData>
    <row r="1" spans="1:23" ht="18.75" customHeight="1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8.75" customHeight="1" x14ac:dyDescent="0.35">
      <c r="A2" s="24"/>
      <c r="B2" s="24"/>
      <c r="C2" s="24"/>
      <c r="D2" s="24"/>
      <c r="E2" s="24"/>
      <c r="F2" s="24"/>
      <c r="G2" s="50"/>
      <c r="H2" s="153"/>
      <c r="I2" s="153"/>
      <c r="J2" s="153"/>
      <c r="K2" s="153"/>
      <c r="L2" s="153"/>
      <c r="M2" s="153"/>
      <c r="N2" s="153"/>
      <c r="O2" s="153"/>
      <c r="P2" s="153"/>
      <c r="Q2" s="51"/>
      <c r="R2" s="51"/>
      <c r="S2" s="51"/>
      <c r="T2" s="51"/>
      <c r="U2" s="52"/>
      <c r="V2" s="24"/>
      <c r="W2" s="24"/>
    </row>
    <row r="3" spans="1:23" ht="18.75" customHeight="1" x14ac:dyDescent="0.35">
      <c r="A3" s="24"/>
      <c r="B3" s="24"/>
      <c r="C3" s="24"/>
      <c r="D3" s="24"/>
      <c r="E3" s="24"/>
      <c r="F3" s="24"/>
      <c r="G3" s="24"/>
      <c r="H3" s="153"/>
      <c r="I3" s="153"/>
      <c r="J3" s="153"/>
      <c r="K3" s="153"/>
      <c r="L3" s="153"/>
      <c r="M3" s="153"/>
      <c r="N3" s="153"/>
      <c r="O3" s="153"/>
      <c r="P3" s="153"/>
    </row>
    <row r="4" spans="1:23" ht="35.25" customHeight="1" x14ac:dyDescent="0.9">
      <c r="A4" s="24"/>
      <c r="B4" s="24"/>
      <c r="C4" s="24"/>
      <c r="D4" s="24"/>
      <c r="E4" s="53"/>
      <c r="F4" s="24"/>
      <c r="G4" s="24"/>
      <c r="H4" s="51"/>
      <c r="I4" s="51"/>
      <c r="J4" s="51"/>
      <c r="K4" s="51"/>
      <c r="L4" s="51"/>
      <c r="M4" s="51"/>
      <c r="N4" s="51"/>
      <c r="O4" s="51"/>
      <c r="P4" s="51"/>
    </row>
    <row r="5" spans="1:23" ht="12.5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23" ht="18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4.75" customHeight="1" x14ac:dyDescent="0.35">
      <c r="A7" s="24"/>
      <c r="B7" s="24"/>
      <c r="C7" s="24"/>
      <c r="D7" s="24"/>
      <c r="E7" s="42"/>
      <c r="F7" s="24"/>
      <c r="G7" s="24"/>
      <c r="H7" s="54"/>
      <c r="I7" s="54"/>
      <c r="J7" s="54"/>
      <c r="K7" s="54"/>
      <c r="L7" s="24"/>
      <c r="M7" s="55"/>
      <c r="N7" s="55"/>
      <c r="O7" s="55"/>
      <c r="P7" s="55"/>
      <c r="Q7" s="55"/>
      <c r="R7" s="24"/>
      <c r="S7" s="24"/>
      <c r="T7" s="24"/>
      <c r="U7" s="24"/>
      <c r="V7" s="54"/>
      <c r="W7" s="54"/>
    </row>
    <row r="8" spans="1:23" ht="37.5" customHeight="1" x14ac:dyDescent="0.35">
      <c r="A8" s="27"/>
      <c r="B8" s="24"/>
      <c r="C8" s="24"/>
      <c r="D8" s="24"/>
      <c r="E8" s="46"/>
      <c r="F8" s="4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4"/>
      <c r="S8" s="24"/>
      <c r="T8" s="24"/>
      <c r="U8" s="24"/>
      <c r="V8" s="27"/>
      <c r="W8" s="27"/>
    </row>
    <row r="9" spans="1:23" ht="12" customHeight="1" x14ac:dyDescent="0.35">
      <c r="A9" s="27"/>
      <c r="B9" s="49"/>
      <c r="C9" s="49"/>
      <c r="D9" s="49"/>
      <c r="E9" s="46"/>
      <c r="F9" s="4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4"/>
      <c r="S9" s="24"/>
      <c r="T9" s="24"/>
      <c r="U9" s="24"/>
      <c r="V9" s="27"/>
      <c r="W9" s="27"/>
    </row>
    <row r="10" spans="1:23" ht="18.75" customHeight="1" x14ac:dyDescent="0.35">
      <c r="A10" s="24"/>
      <c r="B10" s="42"/>
      <c r="C10" s="42"/>
      <c r="D10" s="42"/>
      <c r="E10" s="42"/>
      <c r="F10" s="42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6"/>
    </row>
    <row r="11" spans="1:23" ht="18.75" customHeight="1" x14ac:dyDescent="0.35">
      <c r="A11" s="24"/>
      <c r="B11" s="57"/>
      <c r="C11" s="57"/>
      <c r="D11" s="57"/>
      <c r="E11" s="57"/>
      <c r="F11" s="58"/>
      <c r="G11" s="58"/>
      <c r="H11" s="58"/>
      <c r="I11" s="59"/>
      <c r="J11" s="57"/>
      <c r="K11" s="57"/>
      <c r="L11" s="57"/>
      <c r="M11" s="57"/>
      <c r="N11" s="58"/>
      <c r="O11" s="58"/>
      <c r="P11" s="58"/>
      <c r="Q11" s="60"/>
      <c r="R11" s="60"/>
      <c r="S11" s="60"/>
      <c r="T11" s="60"/>
      <c r="U11" s="60"/>
      <c r="V11" s="60"/>
      <c r="W11" s="56"/>
    </row>
    <row r="12" spans="1:23" ht="18.75" customHeight="1" x14ac:dyDescent="0.35">
      <c r="A12" s="24"/>
      <c r="B12" s="57"/>
      <c r="C12" s="57"/>
      <c r="D12" s="61"/>
      <c r="E12" s="61"/>
      <c r="F12" s="58"/>
      <c r="G12" s="58"/>
      <c r="H12" s="58"/>
      <c r="I12" s="59"/>
      <c r="J12" s="62"/>
      <c r="K12" s="62"/>
      <c r="L12" s="60"/>
      <c r="M12" s="60"/>
      <c r="N12" s="58"/>
      <c r="O12" s="58"/>
      <c r="P12" s="58"/>
      <c r="Q12" s="60"/>
      <c r="R12" s="60"/>
      <c r="S12" s="60"/>
      <c r="T12" s="60"/>
      <c r="U12" s="60"/>
      <c r="V12" s="60"/>
      <c r="W12" s="24"/>
    </row>
    <row r="13" spans="1:23" ht="18.75" customHeight="1" x14ac:dyDescent="0.4">
      <c r="A13" s="24"/>
      <c r="B13" s="57"/>
      <c r="C13" s="57"/>
      <c r="D13" s="61"/>
      <c r="E13" s="61"/>
      <c r="F13" s="24"/>
      <c r="G13" s="24"/>
      <c r="H13" s="24"/>
      <c r="I13" s="59"/>
      <c r="J13" s="59"/>
      <c r="K13" s="63"/>
      <c r="L13" s="24"/>
      <c r="M13" s="6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8.75" customHeight="1" x14ac:dyDescent="0.35">
      <c r="A14" s="24"/>
      <c r="B14" s="57"/>
      <c r="C14" s="57"/>
      <c r="D14" s="61"/>
      <c r="E14" s="61"/>
      <c r="F14" s="24"/>
      <c r="G14" s="24"/>
      <c r="H14" s="24"/>
      <c r="I14" s="59"/>
      <c r="J14" s="59"/>
      <c r="K14" s="24"/>
      <c r="L14" s="24"/>
      <c r="M14" s="6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8.75" customHeight="1" x14ac:dyDescent="0.35">
      <c r="A15" s="24"/>
      <c r="B15" s="65"/>
      <c r="C15" s="57"/>
      <c r="D15" s="61"/>
      <c r="E15" s="61"/>
      <c r="F15" s="24"/>
      <c r="G15" s="47"/>
      <c r="H15" s="24"/>
      <c r="I15" s="59"/>
      <c r="J15" s="59"/>
      <c r="K15" s="24"/>
      <c r="L15" s="24"/>
      <c r="M15" s="6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8.75" customHeight="1" x14ac:dyDescent="0.35">
      <c r="A16" s="24"/>
      <c r="B16" s="154"/>
      <c r="C16" s="154"/>
      <c r="D16" s="154"/>
      <c r="E16" s="154"/>
      <c r="F16" s="24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56"/>
    </row>
    <row r="17" spans="1:26" ht="18.75" customHeight="1" x14ac:dyDescent="0.35">
      <c r="A17" s="24"/>
      <c r="B17" s="66"/>
      <c r="C17" s="66"/>
      <c r="D17" s="66"/>
      <c r="E17" s="66"/>
      <c r="F17" s="2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24"/>
    </row>
    <row r="18" spans="1:26" ht="18.75" customHeight="1" x14ac:dyDescent="0.35">
      <c r="A18" s="24"/>
      <c r="B18" s="66"/>
      <c r="C18" s="66"/>
      <c r="D18" s="66"/>
      <c r="E18" s="66"/>
      <c r="F18" s="24"/>
      <c r="G18" s="6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24"/>
    </row>
    <row r="19" spans="1:26" s="33" customFormat="1" ht="18.75" customHeight="1" x14ac:dyDescent="0.35">
      <c r="A19" s="24"/>
      <c r="B19" s="57"/>
      <c r="C19" s="57"/>
      <c r="D19" s="61"/>
      <c r="E19" s="61"/>
      <c r="F19" s="24"/>
      <c r="G19" s="24"/>
      <c r="H19" s="24"/>
      <c r="I19" s="59"/>
      <c r="J19" s="59"/>
      <c r="K19" s="24"/>
      <c r="L19" s="24"/>
      <c r="M19" s="6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6" s="33" customFormat="1" ht="10.5" customHeight="1" x14ac:dyDescent="0.35">
      <c r="A20" s="24"/>
      <c r="B20" s="57"/>
      <c r="C20" s="57"/>
      <c r="D20" s="61"/>
      <c r="E20" s="61"/>
      <c r="F20" s="24"/>
      <c r="G20" s="24"/>
      <c r="H20" s="24"/>
      <c r="I20" s="59"/>
      <c r="J20" s="59"/>
      <c r="K20" s="24"/>
      <c r="L20" s="24"/>
      <c r="M20" s="64"/>
      <c r="N20" s="24"/>
      <c r="O20" s="24"/>
      <c r="P20" s="62"/>
      <c r="Q20" s="62"/>
      <c r="R20" s="62"/>
      <c r="S20" s="62"/>
      <c r="T20" s="62"/>
      <c r="U20" s="62"/>
      <c r="V20" s="62"/>
      <c r="W20" s="24"/>
    </row>
    <row r="21" spans="1:26" s="33" customFormat="1" ht="10.5" customHeight="1" x14ac:dyDescent="0.35">
      <c r="A21" s="24"/>
      <c r="B21" s="57"/>
      <c r="C21" s="57"/>
      <c r="D21" s="61"/>
      <c r="E21" s="61"/>
      <c r="F21" s="24"/>
      <c r="G21" s="24"/>
      <c r="H21" s="24"/>
      <c r="I21" s="59"/>
      <c r="J21" s="59"/>
      <c r="K21" s="24"/>
      <c r="L21" s="24"/>
      <c r="M21" s="64"/>
      <c r="N21" s="24"/>
      <c r="O21" s="24"/>
      <c r="P21" s="62"/>
      <c r="Q21" s="62"/>
      <c r="R21" s="62"/>
      <c r="S21" s="62"/>
      <c r="T21" s="62"/>
      <c r="U21" s="62"/>
      <c r="V21" s="62"/>
      <c r="W21" s="24"/>
    </row>
    <row r="22" spans="1:26" s="33" customFormat="1" ht="10.5" customHeight="1" x14ac:dyDescent="0.35">
      <c r="A22" s="24"/>
      <c r="B22" s="57"/>
      <c r="C22" s="57"/>
      <c r="D22" s="61"/>
      <c r="E22" s="61"/>
      <c r="F22" s="24"/>
      <c r="G22" s="24"/>
      <c r="H22" s="24"/>
      <c r="I22" s="59"/>
      <c r="J22" s="59"/>
      <c r="K22" s="24"/>
      <c r="L22" s="24"/>
      <c r="M22" s="64"/>
      <c r="N22" s="24"/>
      <c r="O22" s="24"/>
      <c r="P22" s="62"/>
      <c r="Q22" s="62"/>
      <c r="R22" s="62"/>
      <c r="S22" s="62"/>
      <c r="T22" s="62"/>
      <c r="U22" s="62"/>
      <c r="V22" s="62"/>
      <c r="W22" s="24"/>
    </row>
    <row r="23" spans="1:26" s="33" customFormat="1" ht="18.75" customHeight="1" x14ac:dyDescent="0.35">
      <c r="A23" s="24"/>
      <c r="B23" s="24"/>
      <c r="C23" s="24"/>
      <c r="D23" s="24"/>
      <c r="E23" s="69"/>
      <c r="F23" s="69"/>
      <c r="G23" s="69"/>
      <c r="H23" s="24"/>
      <c r="I23" s="69"/>
      <c r="J23" s="69"/>
      <c r="K23" s="24"/>
      <c r="L23" s="60"/>
      <c r="M23" s="60"/>
      <c r="N23" s="60"/>
      <c r="O23" s="60"/>
      <c r="P23" s="62"/>
      <c r="Q23" s="62"/>
      <c r="R23" s="62"/>
      <c r="S23" s="62"/>
      <c r="T23" s="62"/>
      <c r="U23" s="62"/>
      <c r="V23" s="62"/>
      <c r="W23" s="24"/>
    </row>
    <row r="24" spans="1:26" s="33" customFormat="1" ht="21.75" customHeight="1" x14ac:dyDescent="0.35">
      <c r="A24" s="70"/>
      <c r="B24" s="71" t="s">
        <v>142</v>
      </c>
      <c r="C24" s="72"/>
      <c r="D24" s="72"/>
      <c r="E24" s="72"/>
      <c r="F24" s="72"/>
      <c r="G24" s="72"/>
      <c r="H24" s="73"/>
      <c r="I24" s="74"/>
      <c r="J24" s="75"/>
      <c r="K24" s="76"/>
      <c r="L24" s="73"/>
      <c r="M24" s="73"/>
      <c r="N24" s="73"/>
      <c r="O24" s="77"/>
      <c r="P24" s="75"/>
      <c r="Q24" s="72"/>
      <c r="R24" s="75"/>
      <c r="S24" s="75"/>
      <c r="T24" s="78"/>
      <c r="U24" s="79"/>
      <c r="V24" s="80"/>
      <c r="W24" s="24"/>
    </row>
    <row r="25" spans="1:26" s="24" customFormat="1" ht="11.25" customHeight="1" x14ac:dyDescent="0.35">
      <c r="B25" s="42"/>
      <c r="C25" s="81"/>
      <c r="D25" s="81"/>
      <c r="E25" s="81"/>
      <c r="F25" s="81"/>
      <c r="G25" s="81"/>
      <c r="H25" s="82"/>
      <c r="I25" s="82"/>
      <c r="J25" s="81"/>
      <c r="L25" s="74"/>
      <c r="M25" s="74"/>
      <c r="X25" s="47"/>
      <c r="Y25" s="60"/>
      <c r="Z25" s="60"/>
    </row>
    <row r="26" spans="1:26" s="24" customFormat="1" ht="23.25" customHeight="1" x14ac:dyDescent="0.35">
      <c r="B26" s="59" t="s">
        <v>78</v>
      </c>
      <c r="C26" s="59"/>
      <c r="D26" s="59"/>
      <c r="E26" s="59"/>
      <c r="F26" s="59"/>
      <c r="G26" s="59"/>
      <c r="H26" s="81"/>
      <c r="I26" s="83" t="s">
        <v>79</v>
      </c>
      <c r="J26" s="84"/>
      <c r="K26" s="47"/>
      <c r="L26" s="85"/>
      <c r="M26" s="85"/>
      <c r="P26" s="86" t="s">
        <v>96</v>
      </c>
      <c r="X26" s="62"/>
      <c r="Y26" s="62"/>
      <c r="Z26" s="62"/>
    </row>
    <row r="27" spans="1:26" s="24" customFormat="1" ht="11.25" customHeight="1" x14ac:dyDescent="0.35">
      <c r="B27" s="87"/>
      <c r="C27" s="87"/>
      <c r="D27" s="87"/>
      <c r="E27" s="87"/>
      <c r="F27" s="87"/>
      <c r="G27" s="87"/>
      <c r="H27" s="81"/>
      <c r="I27" s="88"/>
      <c r="J27" s="88"/>
      <c r="K27" s="89"/>
      <c r="L27" s="90"/>
      <c r="M27" s="90"/>
      <c r="N27" s="89"/>
      <c r="P27" s="91"/>
      <c r="Q27" s="91"/>
      <c r="R27" s="91"/>
      <c r="S27" s="91"/>
      <c r="T27" s="91"/>
      <c r="U27" s="91"/>
      <c r="V27" s="91"/>
      <c r="X27" s="62"/>
      <c r="Y27" s="62"/>
      <c r="Z27" s="62"/>
    </row>
    <row r="28" spans="1:26" s="24" customFormat="1" ht="18.75" customHeight="1" x14ac:dyDescent="0.35">
      <c r="B28" s="92"/>
      <c r="C28" s="92"/>
      <c r="D28" s="92"/>
      <c r="E28" s="92"/>
      <c r="F28" s="92"/>
      <c r="G28" s="42"/>
      <c r="H28" s="42"/>
      <c r="O28" s="93"/>
      <c r="P28" s="93"/>
      <c r="Q28" s="93"/>
      <c r="U28" s="94"/>
      <c r="V28" s="94"/>
    </row>
    <row r="29" spans="1:26" s="24" customFormat="1" ht="18.75" customHeight="1" x14ac:dyDescent="0.35">
      <c r="B29" s="166" t="s">
        <v>80</v>
      </c>
      <c r="C29" s="165" t="s">
        <v>158</v>
      </c>
      <c r="D29" s="165"/>
      <c r="E29" s="165"/>
      <c r="F29" s="165"/>
      <c r="G29" s="165"/>
      <c r="H29" s="42"/>
      <c r="I29" s="96" t="s">
        <v>80</v>
      </c>
      <c r="J29" s="42" t="s">
        <v>81</v>
      </c>
      <c r="K29" s="98"/>
      <c r="O29" s="93"/>
      <c r="P29" s="155" t="s">
        <v>97</v>
      </c>
      <c r="Q29" s="155"/>
      <c r="R29" s="155"/>
      <c r="S29" s="155"/>
      <c r="T29" s="155"/>
      <c r="U29" s="155"/>
      <c r="V29" s="155"/>
    </row>
    <row r="30" spans="1:26" s="24" customFormat="1" ht="18.75" customHeight="1" x14ac:dyDescent="0.35">
      <c r="B30" s="166"/>
      <c r="C30" s="165"/>
      <c r="D30" s="165"/>
      <c r="E30" s="165"/>
      <c r="F30" s="165"/>
      <c r="G30" s="165"/>
      <c r="H30" s="42"/>
      <c r="I30" s="96" t="s">
        <v>80</v>
      </c>
      <c r="J30" s="42" t="s">
        <v>25</v>
      </c>
      <c r="K30" s="98"/>
      <c r="O30" s="93"/>
      <c r="P30" s="155"/>
      <c r="Q30" s="155"/>
      <c r="R30" s="155"/>
      <c r="S30" s="155"/>
      <c r="T30" s="155"/>
      <c r="U30" s="155"/>
      <c r="V30" s="155"/>
    </row>
    <row r="31" spans="1:26" s="24" customFormat="1" ht="18.75" customHeight="1" x14ac:dyDescent="0.35">
      <c r="B31" s="166" t="s">
        <v>80</v>
      </c>
      <c r="C31" s="165" t="s">
        <v>144</v>
      </c>
      <c r="D31" s="165"/>
      <c r="E31" s="165"/>
      <c r="F31" s="165"/>
      <c r="G31" s="165"/>
      <c r="H31" s="42"/>
      <c r="I31" s="96" t="s">
        <v>80</v>
      </c>
      <c r="J31" s="42" t="s">
        <v>82</v>
      </c>
      <c r="K31" s="95"/>
      <c r="O31" s="93"/>
      <c r="P31" s="155" t="s">
        <v>118</v>
      </c>
      <c r="Q31" s="155"/>
      <c r="R31" s="155"/>
      <c r="S31" s="155"/>
      <c r="T31" s="155"/>
      <c r="U31" s="155"/>
      <c r="V31" s="95"/>
    </row>
    <row r="32" spans="1:26" s="24" customFormat="1" ht="18.75" customHeight="1" x14ac:dyDescent="0.35">
      <c r="B32" s="166"/>
      <c r="C32" s="165"/>
      <c r="D32" s="165"/>
      <c r="E32" s="165"/>
      <c r="F32" s="165"/>
      <c r="G32" s="165"/>
      <c r="H32" s="42"/>
      <c r="I32" s="96" t="s">
        <v>80</v>
      </c>
      <c r="J32" s="42" t="s">
        <v>83</v>
      </c>
      <c r="K32" s="95"/>
      <c r="O32" s="93"/>
      <c r="P32" s="155"/>
      <c r="Q32" s="155"/>
      <c r="R32" s="155"/>
      <c r="S32" s="155"/>
      <c r="T32" s="155"/>
      <c r="U32" s="155"/>
      <c r="V32" s="95"/>
    </row>
    <row r="33" spans="1:23" s="24" customFormat="1" ht="18.75" customHeight="1" x14ac:dyDescent="0.35">
      <c r="B33" s="99"/>
      <c r="C33" s="42"/>
      <c r="D33" s="97"/>
      <c r="E33" s="97"/>
      <c r="F33" s="97"/>
      <c r="G33" s="97"/>
      <c r="H33" s="42"/>
      <c r="I33" s="96" t="s">
        <v>80</v>
      </c>
      <c r="J33" s="42" t="s">
        <v>84</v>
      </c>
      <c r="K33" s="95"/>
      <c r="P33" s="155"/>
      <c r="Q33" s="155"/>
      <c r="R33" s="155"/>
      <c r="S33" s="155"/>
      <c r="T33" s="155"/>
      <c r="U33" s="155"/>
      <c r="V33" s="95"/>
    </row>
    <row r="34" spans="1:23" s="24" customFormat="1" ht="18.75" customHeight="1" x14ac:dyDescent="0.35">
      <c r="B34" s="99"/>
      <c r="C34" s="42"/>
      <c r="D34" s="97"/>
      <c r="E34" s="97"/>
      <c r="F34" s="97"/>
      <c r="G34" s="103"/>
      <c r="H34" s="97"/>
      <c r="I34" s="96" t="s">
        <v>80</v>
      </c>
      <c r="J34" s="42" t="s">
        <v>85</v>
      </c>
      <c r="K34" s="95"/>
      <c r="N34" s="70"/>
      <c r="V34" s="98"/>
    </row>
    <row r="35" spans="1:23" s="24" customFormat="1" ht="18.75" customHeight="1" x14ac:dyDescent="0.35">
      <c r="B35" s="96"/>
      <c r="C35" s="42"/>
      <c r="D35" s="97"/>
      <c r="E35" s="102"/>
      <c r="F35" s="102"/>
      <c r="G35" s="103"/>
      <c r="H35" s="97"/>
      <c r="I35" s="96" t="s">
        <v>80</v>
      </c>
      <c r="J35" s="42" t="s">
        <v>28</v>
      </c>
      <c r="K35" s="98"/>
      <c r="N35" s="70"/>
      <c r="P35" s="101"/>
      <c r="T35" s="98"/>
      <c r="U35" s="98"/>
      <c r="V35" s="98"/>
    </row>
    <row r="36" spans="1:23" s="24" customFormat="1" ht="18.75" customHeight="1" x14ac:dyDescent="0.35">
      <c r="B36" s="99"/>
      <c r="C36" s="42"/>
      <c r="D36" s="97"/>
      <c r="E36" s="104"/>
      <c r="F36" s="104"/>
      <c r="G36" s="100"/>
      <c r="H36" s="105"/>
      <c r="I36" s="96" t="s">
        <v>80</v>
      </c>
      <c r="J36" s="42" t="s">
        <v>29</v>
      </c>
      <c r="K36" s="98"/>
      <c r="N36" s="70"/>
      <c r="Q36" s="93"/>
      <c r="R36" s="93"/>
      <c r="S36" s="93"/>
      <c r="T36" s="93"/>
      <c r="U36" s="93"/>
      <c r="V36" s="98"/>
    </row>
    <row r="37" spans="1:23" s="24" customFormat="1" ht="18.75" customHeight="1" x14ac:dyDescent="0.35">
      <c r="B37" s="99"/>
      <c r="C37" s="106"/>
      <c r="D37" s="104"/>
      <c r="E37" s="104"/>
      <c r="F37" s="104"/>
      <c r="G37" s="100"/>
      <c r="H37" s="105"/>
      <c r="I37" s="96" t="s">
        <v>80</v>
      </c>
      <c r="J37" s="42" t="s">
        <v>86</v>
      </c>
      <c r="K37" s="98"/>
      <c r="N37" s="70"/>
      <c r="Q37" s="93"/>
      <c r="R37" s="93"/>
      <c r="S37" s="93"/>
      <c r="T37" s="93"/>
      <c r="U37" s="93"/>
      <c r="V37" s="95"/>
    </row>
    <row r="38" spans="1:23" s="24" customFormat="1" ht="18.75" customHeight="1" x14ac:dyDescent="0.35">
      <c r="B38" s="42"/>
      <c r="C38" s="104"/>
      <c r="D38" s="104"/>
      <c r="E38" s="104"/>
      <c r="F38" s="104"/>
      <c r="G38" s="100"/>
      <c r="H38" s="105"/>
      <c r="I38" s="96" t="s">
        <v>80</v>
      </c>
      <c r="J38" s="42" t="s">
        <v>87</v>
      </c>
      <c r="K38" s="95"/>
      <c r="N38" s="70"/>
      <c r="V38" s="95"/>
    </row>
    <row r="39" spans="1:23" s="24" customFormat="1" ht="18.75" customHeight="1" x14ac:dyDescent="0.35">
      <c r="B39" s="42"/>
      <c r="C39" s="74"/>
      <c r="D39" s="74"/>
      <c r="E39" s="107"/>
      <c r="F39" s="107"/>
      <c r="G39" s="105"/>
      <c r="H39" s="105"/>
      <c r="I39" s="96" t="s">
        <v>80</v>
      </c>
      <c r="J39" s="42" t="s">
        <v>88</v>
      </c>
      <c r="K39" s="95"/>
      <c r="N39" s="70"/>
      <c r="V39" s="95"/>
    </row>
    <row r="40" spans="1:23" s="24" customFormat="1" ht="18.75" customHeight="1" x14ac:dyDescent="0.35">
      <c r="B40" s="42"/>
      <c r="C40" s="74"/>
      <c r="D40" s="74"/>
      <c r="E40" s="70"/>
      <c r="F40" s="70"/>
      <c r="G40" s="58"/>
      <c r="H40" s="58"/>
      <c r="I40" s="96" t="s">
        <v>80</v>
      </c>
      <c r="J40" s="42" t="s">
        <v>89</v>
      </c>
      <c r="K40" s="95"/>
      <c r="N40" s="70"/>
      <c r="P40" s="156" t="s">
        <v>143</v>
      </c>
      <c r="Q40" s="157"/>
      <c r="R40" s="157"/>
      <c r="S40" s="157"/>
      <c r="T40" s="157"/>
      <c r="U40" s="158"/>
      <c r="V40" s="95"/>
    </row>
    <row r="41" spans="1:23" s="24" customFormat="1" ht="18.75" customHeight="1" x14ac:dyDescent="0.35">
      <c r="H41" s="58"/>
      <c r="I41" s="96" t="s">
        <v>80</v>
      </c>
      <c r="J41" s="42" t="s">
        <v>90</v>
      </c>
      <c r="K41" s="95"/>
      <c r="N41" s="70"/>
      <c r="O41" s="70"/>
      <c r="P41" s="159"/>
      <c r="Q41" s="160"/>
      <c r="R41" s="160"/>
      <c r="S41" s="160"/>
      <c r="T41" s="160"/>
      <c r="U41" s="161"/>
      <c r="V41" s="74"/>
    </row>
    <row r="42" spans="1:23" s="24" customFormat="1" ht="18.75" customHeight="1" x14ac:dyDescent="0.35">
      <c r="H42" s="58"/>
      <c r="O42" s="70"/>
      <c r="P42" s="159"/>
      <c r="Q42" s="160"/>
      <c r="R42" s="160"/>
      <c r="S42" s="160"/>
      <c r="T42" s="160"/>
      <c r="U42" s="161"/>
      <c r="V42" s="74"/>
    </row>
    <row r="43" spans="1:23" s="33" customFormat="1" ht="18.75" customHeight="1" x14ac:dyDescent="0.35">
      <c r="A43" s="24"/>
      <c r="B43" s="24"/>
      <c r="C43" s="24"/>
      <c r="D43" s="24"/>
      <c r="E43" s="24"/>
      <c r="F43" s="24"/>
      <c r="G43" s="24"/>
      <c r="H43" s="58"/>
      <c r="I43" s="24"/>
      <c r="J43" s="24"/>
      <c r="K43" s="24"/>
      <c r="L43" s="24"/>
      <c r="M43" s="24"/>
      <c r="N43" s="24"/>
      <c r="O43" s="70"/>
      <c r="P43" s="159"/>
      <c r="Q43" s="160"/>
      <c r="R43" s="160"/>
      <c r="S43" s="160"/>
      <c r="T43" s="160"/>
      <c r="U43" s="161"/>
      <c r="V43" s="74"/>
      <c r="W43" s="24"/>
    </row>
    <row r="44" spans="1:23" s="33" customFormat="1" ht="18.75" customHeight="1" x14ac:dyDescent="0.35">
      <c r="A44" s="24"/>
      <c r="B44" s="24"/>
      <c r="C44" s="24"/>
      <c r="D44" s="24"/>
      <c r="E44" s="24"/>
      <c r="F44" s="24"/>
      <c r="G44" s="24"/>
      <c r="H44" s="58"/>
      <c r="I44" s="24"/>
      <c r="J44" s="24"/>
      <c r="K44" s="24"/>
      <c r="L44" s="24"/>
      <c r="M44" s="24"/>
      <c r="N44" s="24"/>
      <c r="O44" s="70"/>
      <c r="P44" s="159"/>
      <c r="Q44" s="160"/>
      <c r="R44" s="160"/>
      <c r="S44" s="160"/>
      <c r="T44" s="160"/>
      <c r="U44" s="161"/>
      <c r="V44" s="74"/>
      <c r="W44" s="24"/>
    </row>
    <row r="45" spans="1:23" s="33" customFormat="1" ht="18.75" customHeight="1" x14ac:dyDescent="0.35">
      <c r="A45" s="24"/>
      <c r="B45" s="24"/>
      <c r="C45" s="24"/>
      <c r="D45" s="24"/>
      <c r="E45" s="24"/>
      <c r="F45" s="24"/>
      <c r="G45" s="24"/>
      <c r="H45" s="58"/>
      <c r="I45" s="24"/>
      <c r="J45" s="24"/>
      <c r="K45" s="24"/>
      <c r="L45" s="24"/>
      <c r="M45" s="24"/>
      <c r="N45" s="24"/>
      <c r="O45" s="70"/>
      <c r="P45" s="162"/>
      <c r="Q45" s="163"/>
      <c r="R45" s="163"/>
      <c r="S45" s="163"/>
      <c r="T45" s="163"/>
      <c r="U45" s="164"/>
      <c r="V45" s="74"/>
      <c r="W45" s="24"/>
    </row>
    <row r="46" spans="1:23" s="33" customFormat="1" ht="18.75" customHeight="1" x14ac:dyDescent="0.35">
      <c r="A46" s="24"/>
      <c r="B46" s="24"/>
      <c r="C46" s="24"/>
      <c r="D46" s="24"/>
      <c r="E46" s="24"/>
      <c r="F46" s="24"/>
      <c r="G46" s="24"/>
      <c r="H46" s="58"/>
      <c r="I46" s="24"/>
      <c r="J46" s="24"/>
      <c r="K46" s="24"/>
      <c r="L46" s="24"/>
      <c r="M46" s="24"/>
      <c r="N46" s="24"/>
      <c r="O46" s="70"/>
      <c r="P46" s="70"/>
      <c r="Q46" s="70"/>
      <c r="R46" s="70"/>
      <c r="S46" s="70"/>
      <c r="T46" s="70"/>
      <c r="U46" s="74"/>
      <c r="V46" s="74"/>
      <c r="W46" s="24"/>
    </row>
    <row r="47" spans="1:23" s="33" customFormat="1" ht="18.75" customHeight="1" x14ac:dyDescent="0.35">
      <c r="A47" s="24"/>
      <c r="B47" s="24"/>
      <c r="C47" s="24"/>
      <c r="D47" s="24"/>
      <c r="E47" s="24"/>
      <c r="F47" s="24"/>
      <c r="G47" s="24"/>
      <c r="H47" s="58"/>
      <c r="I47" s="24"/>
      <c r="J47" s="24"/>
      <c r="K47" s="24"/>
      <c r="L47" s="24"/>
      <c r="M47" s="24"/>
      <c r="N47" s="24"/>
      <c r="O47" s="70"/>
      <c r="P47" s="70"/>
      <c r="Q47" s="70"/>
      <c r="R47" s="70"/>
      <c r="S47" s="70"/>
      <c r="T47" s="70"/>
      <c r="U47" s="74"/>
      <c r="V47" s="74"/>
      <c r="W47" s="24"/>
    </row>
    <row r="48" spans="1:23" s="33" customFormat="1" ht="18.75" customHeight="1" x14ac:dyDescent="0.35">
      <c r="A48" s="24"/>
      <c r="B48" s="24"/>
      <c r="C48" s="24"/>
      <c r="D48" s="97"/>
      <c r="E48" s="58"/>
      <c r="F48" s="24"/>
      <c r="G48" s="58"/>
      <c r="H48" s="58"/>
      <c r="I48" s="24"/>
      <c r="J48" s="24"/>
      <c r="K48" s="24"/>
      <c r="L48" s="24"/>
      <c r="M48" s="24"/>
      <c r="N48" s="24"/>
      <c r="O48" s="70"/>
      <c r="P48" s="70"/>
      <c r="Q48" s="70"/>
      <c r="R48" s="70"/>
      <c r="S48" s="70"/>
      <c r="T48" s="70"/>
      <c r="U48" s="74"/>
      <c r="V48" s="74"/>
      <c r="W48" s="24"/>
    </row>
    <row r="49" spans="1:23" s="33" customFormat="1" ht="18.75" customHeight="1" x14ac:dyDescent="0.35">
      <c r="A49" s="24"/>
      <c r="B49" s="24"/>
      <c r="C49" s="24"/>
      <c r="D49" s="97"/>
      <c r="E49" s="58"/>
      <c r="F49" s="24"/>
      <c r="G49" s="58"/>
      <c r="H49" s="58"/>
      <c r="I49" s="58"/>
      <c r="J49" s="58"/>
      <c r="K49" s="24"/>
      <c r="L49" s="74"/>
      <c r="M49" s="74"/>
      <c r="N49" s="70"/>
      <c r="O49" s="70"/>
      <c r="P49" s="70"/>
      <c r="Q49" s="70"/>
      <c r="R49" s="70"/>
      <c r="S49" s="70"/>
      <c r="T49" s="70"/>
      <c r="U49" s="74"/>
      <c r="V49" s="74"/>
      <c r="W49" s="24"/>
    </row>
    <row r="50" spans="1:23" s="33" customFormat="1" ht="18.75" customHeight="1" x14ac:dyDescent="0.35">
      <c r="A50" s="24"/>
      <c r="B50" s="24"/>
      <c r="C50" s="24"/>
      <c r="D50" s="97"/>
      <c r="E50" s="58"/>
      <c r="F50" s="24"/>
      <c r="G50" s="58"/>
      <c r="H50" s="58"/>
      <c r="I50" s="58"/>
      <c r="J50" s="58"/>
      <c r="K50" s="24"/>
      <c r="L50" s="74"/>
      <c r="M50" s="74"/>
      <c r="N50" s="70"/>
      <c r="O50" s="70"/>
      <c r="P50" s="70"/>
      <c r="Q50" s="70"/>
      <c r="R50" s="70"/>
      <c r="S50" s="70"/>
      <c r="T50" s="70"/>
      <c r="U50" s="74"/>
      <c r="V50" s="74"/>
      <c r="W50" s="24"/>
    </row>
    <row r="51" spans="1:23" s="33" customFormat="1" ht="18.75" customHeight="1" x14ac:dyDescent="0.35">
      <c r="A51" s="24"/>
      <c r="B51" s="24"/>
      <c r="C51" s="24"/>
      <c r="D51" s="97"/>
      <c r="E51" s="58"/>
      <c r="F51" s="24"/>
      <c r="G51" s="58"/>
      <c r="H51" s="58"/>
      <c r="I51" s="58"/>
      <c r="J51" s="58"/>
      <c r="K51" s="24"/>
      <c r="L51" s="74"/>
      <c r="M51" s="74"/>
      <c r="N51" s="70"/>
      <c r="O51" s="70"/>
      <c r="P51" s="70"/>
      <c r="Q51" s="70"/>
      <c r="R51" s="70"/>
      <c r="S51" s="70"/>
      <c r="T51" s="70"/>
      <c r="U51" s="74"/>
      <c r="V51" s="74"/>
      <c r="W51" s="24"/>
    </row>
    <row r="52" spans="1:23" s="33" customFormat="1" ht="18.75" customHeight="1" x14ac:dyDescent="0.35">
      <c r="A52" s="24"/>
      <c r="B52" s="24"/>
      <c r="C52" s="24"/>
      <c r="D52" s="97"/>
      <c r="E52" s="58"/>
      <c r="F52" s="24"/>
      <c r="G52" s="58"/>
      <c r="H52" s="58"/>
      <c r="I52" s="58"/>
      <c r="J52" s="58"/>
      <c r="K52" s="24"/>
      <c r="L52" s="74"/>
      <c r="M52" s="74"/>
      <c r="N52" s="70"/>
      <c r="O52" s="70"/>
      <c r="P52" s="70"/>
      <c r="Q52" s="70"/>
      <c r="R52" s="70"/>
      <c r="S52" s="70"/>
      <c r="T52" s="70"/>
      <c r="U52" s="74"/>
      <c r="V52" s="74"/>
      <c r="W52" s="24"/>
    </row>
    <row r="53" spans="1:23" s="33" customFormat="1" ht="18.75" customHeight="1" x14ac:dyDescent="0.35">
      <c r="A53" s="24"/>
      <c r="B53" s="24"/>
      <c r="C53" s="24"/>
      <c r="D53" s="97"/>
      <c r="E53" s="58"/>
      <c r="F53" s="24"/>
      <c r="G53" s="58"/>
      <c r="H53" s="58"/>
      <c r="I53" s="58"/>
      <c r="J53" s="58"/>
      <c r="K53" s="24"/>
      <c r="L53" s="74"/>
      <c r="M53" s="74"/>
      <c r="N53" s="70"/>
      <c r="O53" s="70"/>
      <c r="P53" s="70"/>
      <c r="Q53" s="70"/>
      <c r="R53" s="70"/>
      <c r="S53" s="70"/>
      <c r="T53" s="70"/>
      <c r="U53" s="74"/>
      <c r="V53" s="74"/>
      <c r="W53" s="24"/>
    </row>
    <row r="54" spans="1:23" s="33" customFormat="1" ht="19.399999999999999" customHeight="1" x14ac:dyDescent="0.35">
      <c r="A54" s="24"/>
      <c r="B54" s="24"/>
      <c r="C54" s="24"/>
      <c r="D54" s="97"/>
      <c r="E54" s="58"/>
      <c r="F54" s="24"/>
      <c r="G54" s="58"/>
      <c r="H54" s="58"/>
      <c r="I54" s="58"/>
      <c r="J54" s="58"/>
      <c r="K54" s="24"/>
      <c r="L54" s="74"/>
      <c r="M54" s="74"/>
      <c r="N54" s="70"/>
      <c r="O54" s="70"/>
      <c r="P54" s="70"/>
      <c r="Q54" s="70"/>
      <c r="R54" s="70"/>
      <c r="S54" s="70"/>
      <c r="T54" s="70"/>
      <c r="U54" s="74"/>
      <c r="V54" s="74"/>
      <c r="W54" s="24"/>
    </row>
    <row r="55" spans="1:23" s="33" customFormat="1" ht="18.75" customHeight="1" x14ac:dyDescent="0.35">
      <c r="A55" s="24"/>
      <c r="B55" s="24"/>
      <c r="C55" s="24"/>
      <c r="D55" s="97"/>
      <c r="E55" s="58"/>
      <c r="F55" s="24"/>
      <c r="G55" s="58"/>
      <c r="H55" s="58"/>
      <c r="I55" s="58"/>
      <c r="J55" s="58"/>
      <c r="K55" s="24"/>
      <c r="L55" s="74"/>
      <c r="M55" s="74"/>
      <c r="N55" s="70"/>
      <c r="O55" s="70"/>
      <c r="P55" s="70"/>
      <c r="Q55" s="70"/>
      <c r="R55" s="70"/>
      <c r="S55" s="70"/>
      <c r="T55" s="70"/>
      <c r="U55" s="74"/>
      <c r="V55" s="74"/>
      <c r="W55" s="24"/>
    </row>
    <row r="56" spans="1:23" s="33" customFormat="1" ht="18.75" customHeight="1" x14ac:dyDescent="0.35">
      <c r="A56" s="24"/>
      <c r="B56" s="24"/>
      <c r="C56" s="24"/>
      <c r="D56" s="97"/>
      <c r="E56" s="58"/>
      <c r="F56" s="24"/>
      <c r="G56" s="58"/>
      <c r="H56" s="58"/>
      <c r="I56" s="58"/>
      <c r="J56" s="58"/>
      <c r="K56" s="24"/>
      <c r="L56" s="74"/>
      <c r="M56" s="74"/>
      <c r="N56" s="70"/>
      <c r="O56" s="70"/>
      <c r="P56" s="70"/>
      <c r="Q56" s="70"/>
      <c r="R56" s="70"/>
      <c r="S56" s="70"/>
      <c r="T56" s="70"/>
      <c r="U56" s="74"/>
      <c r="V56" s="74"/>
      <c r="W56" s="24"/>
    </row>
    <row r="57" spans="1:23" s="33" customFormat="1" ht="18.75" customHeight="1" x14ac:dyDescent="0.35">
      <c r="A57" s="24"/>
      <c r="B57" s="24"/>
      <c r="C57" s="24"/>
      <c r="D57" s="97"/>
      <c r="E57" s="58"/>
      <c r="F57" s="24"/>
      <c r="G57" s="58"/>
      <c r="H57" s="58"/>
      <c r="I57" s="58"/>
      <c r="J57" s="58"/>
      <c r="K57" s="24"/>
      <c r="L57" s="74"/>
      <c r="M57" s="74"/>
      <c r="N57" s="70"/>
      <c r="O57" s="70"/>
      <c r="P57" s="70"/>
      <c r="Q57" s="70"/>
      <c r="R57" s="70"/>
      <c r="S57" s="70"/>
      <c r="T57" s="70"/>
      <c r="U57" s="74"/>
      <c r="V57" s="74"/>
      <c r="W57" s="24"/>
    </row>
    <row r="58" spans="1:23" s="33" customFormat="1" ht="18.75" customHeight="1" x14ac:dyDescent="0.35">
      <c r="A58" s="24"/>
      <c r="B58" s="24"/>
      <c r="C58" s="24"/>
      <c r="D58" s="97"/>
      <c r="E58" s="58"/>
      <c r="F58" s="24"/>
      <c r="G58" s="58"/>
      <c r="H58" s="58"/>
      <c r="I58" s="58"/>
      <c r="J58" s="58"/>
      <c r="K58" s="24"/>
      <c r="L58" s="74"/>
      <c r="M58" s="74"/>
      <c r="N58" s="70"/>
      <c r="O58" s="70"/>
      <c r="P58" s="70"/>
      <c r="Q58" s="70"/>
      <c r="R58" s="70"/>
      <c r="S58" s="70"/>
      <c r="T58" s="70"/>
      <c r="U58" s="74"/>
      <c r="V58" s="74"/>
      <c r="W58" s="24"/>
    </row>
  </sheetData>
  <sheetProtection algorithmName="SHA-512" hashValue="3Gcp5dPbg6Rz/lC3WebAiJfkBvItte0k3cYept7tbA1IN4n0eatZJzTGBuZmSE6QHahyUEUK3Iexcx4+1IBJvQ==" saltValue="QSis/qXpUL7N5sn9pwGBTA==" spinCount="100000" sheet="1" objects="1" scenarios="1"/>
  <mergeCells count="9">
    <mergeCell ref="H2:P3"/>
    <mergeCell ref="B16:E16"/>
    <mergeCell ref="P29:V30"/>
    <mergeCell ref="P31:U33"/>
    <mergeCell ref="P40:U45"/>
    <mergeCell ref="C29:G30"/>
    <mergeCell ref="B29:B30"/>
    <mergeCell ref="C31:G32"/>
    <mergeCell ref="B31:B32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D874C-8015-4333-A2EA-3C91E1EFEE55}">
  <sheetPr codeName="Designer1">
    <pageSetUpPr fitToPage="1"/>
  </sheetPr>
  <dimension ref="A1:P123"/>
  <sheetViews>
    <sheetView zoomScale="85" zoomScaleNormal="85" workbookViewId="0"/>
  </sheetViews>
  <sheetFormatPr defaultColWidth="0" defaultRowHeight="18.75" customHeight="1" x14ac:dyDescent="0.35"/>
  <cols>
    <col min="1" max="1" width="8.54296875" style="10" customWidth="1"/>
    <col min="2" max="2" width="59.453125" style="10" customWidth="1"/>
    <col min="3" max="3" width="22.54296875" style="10" customWidth="1"/>
    <col min="4" max="4" width="11.453125" style="10" customWidth="1"/>
    <col min="5" max="6" width="8.54296875" style="10" customWidth="1"/>
    <col min="7" max="7" width="15.54296875" style="10" customWidth="1"/>
    <col min="8" max="8" width="22.54296875" style="10" customWidth="1"/>
    <col min="9" max="9" width="15.54296875" style="10" customWidth="1"/>
    <col min="10" max="10" width="8.54296875" style="10" customWidth="1"/>
    <col min="11" max="11" width="15.54296875" style="10" customWidth="1"/>
    <col min="12" max="15" width="14.453125" style="10" hidden="1" customWidth="1"/>
    <col min="16" max="16" width="14.453125" style="25" hidden="1" customWidth="1"/>
    <col min="17" max="16384" width="7.453125" style="10" hidden="1"/>
  </cols>
  <sheetData>
    <row r="1" spans="1:16" ht="18.75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6"/>
      <c r="M1" s="7"/>
      <c r="N1" s="7"/>
      <c r="O1" s="7"/>
      <c r="P1" s="11"/>
    </row>
    <row r="2" spans="1:16" ht="18.75" customHeight="1" x14ac:dyDescent="0.35">
      <c r="A2" s="14"/>
      <c r="B2" s="14"/>
      <c r="C2" s="14"/>
      <c r="D2" s="14"/>
      <c r="E2" s="14"/>
      <c r="F2" s="14"/>
      <c r="G2" s="168" t="s">
        <v>63</v>
      </c>
      <c r="H2" s="168"/>
      <c r="I2" s="168"/>
      <c r="J2" s="168"/>
      <c r="K2" s="14"/>
      <c r="L2" s="6"/>
      <c r="M2" s="3" t="s">
        <v>24</v>
      </c>
      <c r="N2" s="3" t="s">
        <v>24</v>
      </c>
      <c r="O2" s="7"/>
      <c r="P2" s="11"/>
    </row>
    <row r="3" spans="1:16" ht="18.75" customHeight="1" x14ac:dyDescent="0.35">
      <c r="A3" s="14"/>
      <c r="B3" s="14"/>
      <c r="C3" s="14"/>
      <c r="D3" s="14"/>
      <c r="E3" s="14"/>
      <c r="F3" s="14"/>
      <c r="G3" s="168"/>
      <c r="H3" s="168"/>
      <c r="I3" s="168"/>
      <c r="J3" s="168"/>
      <c r="K3" s="14"/>
      <c r="L3" s="6"/>
      <c r="M3" s="3" t="s">
        <v>92</v>
      </c>
      <c r="N3" s="3" t="s">
        <v>92</v>
      </c>
      <c r="O3" s="7"/>
      <c r="P3" s="11"/>
    </row>
    <row r="4" spans="1:16" ht="18.7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"/>
      <c r="M4" s="3" t="s">
        <v>25</v>
      </c>
      <c r="N4" s="3" t="s">
        <v>25</v>
      </c>
      <c r="O4" s="7"/>
      <c r="P4" s="11"/>
    </row>
    <row r="5" spans="1:16" ht="30" customHeight="1" x14ac:dyDescent="0.35">
      <c r="A5" s="14"/>
      <c r="B5" s="15" t="s">
        <v>102</v>
      </c>
      <c r="C5" s="14"/>
      <c r="D5" s="14"/>
      <c r="E5" s="14"/>
      <c r="F5" s="14"/>
      <c r="G5" s="14"/>
      <c r="H5" s="169">
        <v>45422</v>
      </c>
      <c r="I5" s="169"/>
      <c r="J5" s="169"/>
      <c r="K5" s="14"/>
      <c r="L5" s="6"/>
      <c r="M5" s="3" t="s">
        <v>26</v>
      </c>
      <c r="N5" s="3" t="s">
        <v>26</v>
      </c>
      <c r="O5" s="7"/>
      <c r="P5" s="11"/>
    </row>
    <row r="6" spans="1:16" ht="18.75" customHeight="1" thickBo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  <c r="M6" s="3" t="s">
        <v>93</v>
      </c>
      <c r="N6" s="3" t="s">
        <v>27</v>
      </c>
      <c r="O6" s="7"/>
      <c r="P6" s="11"/>
    </row>
    <row r="7" spans="1:16" ht="18.75" hidden="1" customHeight="1" x14ac:dyDescent="0.35">
      <c r="A7" s="16"/>
      <c r="B7" s="16"/>
      <c r="C7" s="16"/>
      <c r="L7" s="6"/>
      <c r="M7" s="3" t="s">
        <v>27</v>
      </c>
      <c r="N7" s="3" t="s">
        <v>34</v>
      </c>
      <c r="O7" s="7"/>
      <c r="P7" s="11"/>
    </row>
    <row r="8" spans="1:16" ht="18.75" hidden="1" customHeight="1" x14ac:dyDescent="0.35">
      <c r="A8" s="16"/>
      <c r="B8" s="17" t="s">
        <v>54</v>
      </c>
      <c r="C8" s="21"/>
      <c r="L8" s="6"/>
      <c r="M8" s="3" t="s">
        <v>34</v>
      </c>
      <c r="N8" s="3" t="s">
        <v>31</v>
      </c>
      <c r="O8" s="7"/>
      <c r="P8" s="11"/>
    </row>
    <row r="9" spans="1:16" ht="18.75" hidden="1" customHeight="1" x14ac:dyDescent="0.35">
      <c r="A9" s="16"/>
      <c r="B9" s="17" t="s">
        <v>60</v>
      </c>
      <c r="C9" s="21"/>
      <c r="L9" s="6"/>
      <c r="M9" s="3" t="s">
        <v>31</v>
      </c>
      <c r="N9" s="3" t="s">
        <v>28</v>
      </c>
      <c r="O9" s="7"/>
      <c r="P9" s="11"/>
    </row>
    <row r="10" spans="1:16" ht="18.75" hidden="1" customHeight="1" x14ac:dyDescent="0.35">
      <c r="A10" s="16"/>
      <c r="B10" s="17" t="s">
        <v>61</v>
      </c>
      <c r="C10" s="21"/>
      <c r="L10" s="6"/>
      <c r="M10" s="3" t="s">
        <v>28</v>
      </c>
      <c r="N10" s="3" t="s">
        <v>29</v>
      </c>
      <c r="O10" s="7"/>
      <c r="P10" s="11"/>
    </row>
    <row r="11" spans="1:16" ht="18.75" hidden="1" customHeight="1" x14ac:dyDescent="0.35">
      <c r="A11" s="16"/>
      <c r="B11" s="170" t="s">
        <v>59</v>
      </c>
      <c r="C11" s="21"/>
      <c r="L11" s="6"/>
      <c r="M11" s="3" t="s">
        <v>29</v>
      </c>
      <c r="N11" s="3" t="s">
        <v>39</v>
      </c>
      <c r="O11" s="7"/>
      <c r="P11" s="11"/>
    </row>
    <row r="12" spans="1:16" ht="18.75" hidden="1" customHeight="1" x14ac:dyDescent="0.35">
      <c r="A12" s="16"/>
      <c r="B12" s="171"/>
      <c r="C12" s="22"/>
      <c r="L12" s="6"/>
      <c r="M12" s="3" t="s">
        <v>39</v>
      </c>
      <c r="N12" s="3" t="s">
        <v>30</v>
      </c>
      <c r="O12" s="7"/>
      <c r="P12" s="11"/>
    </row>
    <row r="13" spans="1:16" ht="18.75" hidden="1" customHeight="1" x14ac:dyDescent="0.35">
      <c r="A13" s="16"/>
      <c r="B13" s="17" t="s">
        <v>64</v>
      </c>
      <c r="C13" s="21"/>
      <c r="L13" s="6"/>
      <c r="M13" s="3" t="s">
        <v>30</v>
      </c>
      <c r="N13" s="3" t="s">
        <v>32</v>
      </c>
      <c r="O13" s="7"/>
      <c r="P13" s="11"/>
    </row>
    <row r="14" spans="1:16" ht="18.75" hidden="1" customHeight="1" x14ac:dyDescent="0.35">
      <c r="A14" s="16"/>
      <c r="B14" s="17" t="s">
        <v>72</v>
      </c>
      <c r="C14" s="21"/>
      <c r="L14" s="6"/>
      <c r="M14" s="3" t="s">
        <v>32</v>
      </c>
      <c r="N14" s="3" t="s">
        <v>65</v>
      </c>
      <c r="O14" s="7"/>
      <c r="P14" s="11"/>
    </row>
    <row r="15" spans="1:16" ht="18.75" hidden="1" customHeight="1" x14ac:dyDescent="0.35">
      <c r="A15" s="16"/>
      <c r="B15" s="17" t="s">
        <v>18</v>
      </c>
      <c r="C15" s="48"/>
      <c r="L15" s="6"/>
      <c r="M15" s="3" t="s">
        <v>66</v>
      </c>
      <c r="N15" s="3" t="s">
        <v>66</v>
      </c>
      <c r="O15" s="7"/>
      <c r="P15" s="11"/>
    </row>
    <row r="16" spans="1:16" ht="18.75" hidden="1" customHeight="1" thickBot="1" x14ac:dyDescent="0.4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6"/>
      <c r="M16" s="3" t="s">
        <v>68</v>
      </c>
      <c r="N16" s="3" t="s">
        <v>68</v>
      </c>
      <c r="O16" s="7"/>
      <c r="P16" s="11"/>
    </row>
    <row r="17" spans="1:16" ht="18.75" hidden="1" customHeight="1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3" t="s">
        <v>69</v>
      </c>
      <c r="N17" s="3" t="s">
        <v>69</v>
      </c>
      <c r="O17" s="7"/>
      <c r="P17" s="11"/>
    </row>
    <row r="18" spans="1:16" ht="18.75" hidden="1" customHeight="1" x14ac:dyDescent="0.35">
      <c r="A18" s="7"/>
      <c r="B18" s="13" t="s">
        <v>52</v>
      </c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3" t="s">
        <v>74</v>
      </c>
      <c r="O18" s="7"/>
      <c r="P18" s="11"/>
    </row>
    <row r="19" spans="1:16" ht="18.75" hidden="1" customHeight="1" x14ac:dyDescent="0.35">
      <c r="A19" s="7"/>
      <c r="B19" s="12" t="s">
        <v>147</v>
      </c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3" t="s">
        <v>73</v>
      </c>
      <c r="O19" s="7"/>
      <c r="P19" s="11"/>
    </row>
    <row r="20" spans="1:16" ht="18.75" hidden="1" customHeight="1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11"/>
    </row>
    <row r="21" spans="1:16" ht="18.75" hidden="1" customHeight="1" x14ac:dyDescent="0.35">
      <c r="A21" s="7"/>
      <c r="B21" s="13" t="s">
        <v>53</v>
      </c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11"/>
    </row>
    <row r="22" spans="1:16" ht="18.75" hidden="1" customHeight="1" x14ac:dyDescent="0.35">
      <c r="A22" s="7"/>
      <c r="B22" s="12" t="s">
        <v>148</v>
      </c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11"/>
    </row>
    <row r="23" spans="1:16" ht="18.75" hidden="1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11"/>
    </row>
    <row r="24" spans="1:16" ht="18.75" hidden="1" customHeight="1" x14ac:dyDescent="0.35">
      <c r="A24" s="7"/>
      <c r="B24" s="13" t="s">
        <v>55</v>
      </c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11"/>
    </row>
    <row r="25" spans="1:16" ht="18.75" hidden="1" customHeight="1" x14ac:dyDescent="0.35">
      <c r="A25" s="7"/>
      <c r="B25" s="23">
        <v>45422</v>
      </c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11"/>
    </row>
    <row r="26" spans="1:16" ht="18.75" hidden="1" customHeight="1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11"/>
    </row>
    <row r="27" spans="1:16" ht="18.75" hidden="1" customHeight="1" x14ac:dyDescent="0.3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1" t="s">
        <v>46</v>
      </c>
      <c r="M27" s="2" t="s">
        <v>49</v>
      </c>
      <c r="N27" s="1" t="s">
        <v>50</v>
      </c>
      <c r="O27" s="1" t="s">
        <v>51</v>
      </c>
      <c r="P27" s="2" t="s">
        <v>11</v>
      </c>
    </row>
    <row r="28" spans="1:16" ht="18.75" customHeight="1" thickBot="1" x14ac:dyDescent="0.4">
      <c r="A28" s="150" t="s">
        <v>12</v>
      </c>
      <c r="B28" s="111" t="s">
        <v>44</v>
      </c>
      <c r="C28" s="111" t="s">
        <v>14</v>
      </c>
      <c r="D28" s="111" t="s">
        <v>94</v>
      </c>
      <c r="E28" s="111" t="s">
        <v>15</v>
      </c>
      <c r="F28" s="111" t="s">
        <v>95</v>
      </c>
      <c r="G28" s="111" t="s">
        <v>16</v>
      </c>
      <c r="H28" s="111" t="s">
        <v>45</v>
      </c>
      <c r="I28" s="111" t="s">
        <v>18</v>
      </c>
      <c r="J28" s="111" t="s">
        <v>19</v>
      </c>
      <c r="K28" s="111" t="s">
        <v>20</v>
      </c>
      <c r="L28" s="1" t="s">
        <v>47</v>
      </c>
      <c r="M28" s="1" t="s">
        <v>40</v>
      </c>
      <c r="N28" s="1" t="s">
        <v>42</v>
      </c>
      <c r="O28" s="1">
        <v>1</v>
      </c>
      <c r="P28" s="1">
        <v>1</v>
      </c>
    </row>
    <row r="29" spans="1:16" ht="18.75" customHeight="1" x14ac:dyDescent="0.35">
      <c r="A29" s="172" t="s">
        <v>21</v>
      </c>
      <c r="B29" s="172"/>
      <c r="C29" s="146" t="s">
        <v>115</v>
      </c>
      <c r="D29" s="145"/>
      <c r="E29" s="145"/>
      <c r="F29" s="145"/>
      <c r="G29" s="145"/>
      <c r="H29" s="145"/>
      <c r="I29" s="145"/>
      <c r="J29" s="145"/>
      <c r="K29" s="145"/>
      <c r="L29" s="1" t="s">
        <v>24</v>
      </c>
      <c r="M29" s="1" t="s">
        <v>48</v>
      </c>
      <c r="N29" s="1" t="s">
        <v>48</v>
      </c>
      <c r="O29" s="1">
        <f>IF(SUM(O30:O45)=0,0,1)</f>
        <v>1</v>
      </c>
      <c r="P29" s="1">
        <f>IF(SUM(P30:P45)=0,0,1)</f>
        <v>1</v>
      </c>
    </row>
    <row r="30" spans="1:16" ht="18.75" customHeight="1" x14ac:dyDescent="0.35">
      <c r="A30" s="113">
        <v>53181</v>
      </c>
      <c r="B30" s="114" t="s">
        <v>149</v>
      </c>
      <c r="C30" s="113" t="s">
        <v>150</v>
      </c>
      <c r="D30" s="115">
        <v>1.5</v>
      </c>
      <c r="E30" s="116">
        <v>6.9900000000000004E-2</v>
      </c>
      <c r="F30" s="117">
        <v>8.1490652999999996E-2</v>
      </c>
      <c r="G30" s="118">
        <v>99</v>
      </c>
      <c r="H30" s="113" t="s">
        <v>17</v>
      </c>
      <c r="I30" s="118">
        <v>0</v>
      </c>
      <c r="J30" s="113" t="s">
        <v>41</v>
      </c>
      <c r="K30" s="119" t="s">
        <v>141</v>
      </c>
      <c r="L30" s="112" t="s">
        <v>24</v>
      </c>
      <c r="M30" s="3">
        <v>1</v>
      </c>
      <c r="N30" s="3" t="s">
        <v>43</v>
      </c>
      <c r="O30" s="3">
        <f>IF($C$11="More than or equal to",IF(AND(OR($C$8="",$C$8=L30),OR($C$9="",C30="Purchase &amp; Remortgage",$C$9=C30),OR($C$10="",$C$10=N30),OR($C$12="",$C$12&lt;=D30),OR($C$13="",$C$13=M30),OR($C$14="",$C$14=H30),OR($C$15="",$C$15=I30)),1,0),IF($C$11="Less than or equal to",IF(AND(OR($C$8="",$C$8=L30),OR($C$9="",C30="Purchase &amp; Remortgage",$C$9=C30),OR($C$10="",$C$10=N30),OR($C$12="",$C$12&gt;=D30),OR($C$13="",$C$13=M30),OR($C$14="",$C$14=H30),OR($C$15="",$C$15=I30)),1,0),IF(AND(OR($C$8="",$C$8=L30),OR($C$9="",C30="Purchase &amp; Remortgage",$C$9=C30),OR($C$10="",$C$10=N30),OR($C$12="",$C$12=D30),OR($C$13="",$C$13=M30),OR($C$14="",$C$14=H30),OR($C$15="",$C$15=I30)),1,0)))</f>
        <v>1</v>
      </c>
      <c r="P30" s="3">
        <f t="shared" ref="P30:P45" si="0">IF(A30=0,0,1)</f>
        <v>1</v>
      </c>
    </row>
    <row r="31" spans="1:16" ht="18.75" customHeight="1" x14ac:dyDescent="0.35">
      <c r="A31" s="120">
        <v>52949</v>
      </c>
      <c r="B31" s="121" t="s">
        <v>151</v>
      </c>
      <c r="C31" s="120" t="s">
        <v>150</v>
      </c>
      <c r="D31" s="122">
        <v>0.65</v>
      </c>
      <c r="E31" s="123">
        <v>4.9399999999999999E-2</v>
      </c>
      <c r="F31" s="124">
        <v>7.6812809999999995E-2</v>
      </c>
      <c r="G31" s="125">
        <v>799</v>
      </c>
      <c r="H31" s="120" t="s">
        <v>17</v>
      </c>
      <c r="I31" s="125">
        <v>0</v>
      </c>
      <c r="J31" s="120" t="s">
        <v>41</v>
      </c>
      <c r="K31" s="126" t="s">
        <v>129</v>
      </c>
      <c r="L31" s="112" t="s">
        <v>24</v>
      </c>
      <c r="M31" s="3">
        <v>2</v>
      </c>
      <c r="N31" s="3" t="s">
        <v>43</v>
      </c>
      <c r="O31" s="3">
        <f t="shared" ref="O31:O45" si="1">IF($C$11="More than or equal to",IF(AND(OR($C$8="",$C$8=L31),OR($C$9="",C31="Purchase &amp; Remortgage",$C$9=C31),OR($C$10="",$C$10=N31),OR($C$12="",$C$12&lt;=D31),OR($C$13="",$C$13=M31),OR($C$14="",$C$14=H31),OR($C$15="",$C$15=I31)),1,0),IF($C$11="Less than or equal to",IF(AND(OR($C$8="",$C$8=L31),OR($C$9="",C31="Purchase &amp; Remortgage",$C$9=C31),OR($C$10="",$C$10=N31),OR($C$12="",$C$12&gt;=D31),OR($C$13="",$C$13=M31),OR($C$14="",$C$14=H31),OR($C$15="",$C$15=I31)),1,0),IF(AND(OR($C$8="",$C$8=L31),OR($C$9="",C31="Purchase &amp; Remortgage",$C$9=C31),OR($C$10="",$C$10=N31),OR($C$12="",$C$12=D31),OR($C$13="",$C$13=M31),OR($C$14="",$C$14=H31),OR($C$15="",$C$15=I31)),1,0)))</f>
        <v>1</v>
      </c>
      <c r="P31" s="3">
        <f t="shared" si="0"/>
        <v>1</v>
      </c>
    </row>
    <row r="32" spans="1:16" ht="18.75" customHeight="1" x14ac:dyDescent="0.35">
      <c r="A32" s="113">
        <v>52951</v>
      </c>
      <c r="B32" s="114" t="s">
        <v>152</v>
      </c>
      <c r="C32" s="113" t="s">
        <v>150</v>
      </c>
      <c r="D32" s="115">
        <v>0.65</v>
      </c>
      <c r="E32" s="116">
        <v>5.11E-2</v>
      </c>
      <c r="F32" s="117">
        <v>7.6555177000000002E-2</v>
      </c>
      <c r="G32" s="118">
        <v>0</v>
      </c>
      <c r="H32" s="113" t="s">
        <v>17</v>
      </c>
      <c r="I32" s="118">
        <v>0</v>
      </c>
      <c r="J32" s="113" t="s">
        <v>41</v>
      </c>
      <c r="K32" s="119" t="s">
        <v>129</v>
      </c>
      <c r="L32" s="112" t="s">
        <v>24</v>
      </c>
      <c r="M32" s="3">
        <v>2</v>
      </c>
      <c r="N32" s="3" t="s">
        <v>43</v>
      </c>
      <c r="O32" s="3">
        <f t="shared" si="1"/>
        <v>1</v>
      </c>
      <c r="P32" s="3">
        <f t="shared" si="0"/>
        <v>1</v>
      </c>
    </row>
    <row r="33" spans="1:16" ht="18.75" customHeight="1" x14ac:dyDescent="0.35">
      <c r="A33" s="120">
        <v>52947</v>
      </c>
      <c r="B33" s="121" t="s">
        <v>153</v>
      </c>
      <c r="C33" s="120" t="s">
        <v>150</v>
      </c>
      <c r="D33" s="122">
        <v>0.75</v>
      </c>
      <c r="E33" s="123">
        <v>4.8399999999999999E-2</v>
      </c>
      <c r="F33" s="124">
        <v>7.6911152999999996E-2</v>
      </c>
      <c r="G33" s="125">
        <v>1599</v>
      </c>
      <c r="H33" s="120" t="s">
        <v>17</v>
      </c>
      <c r="I33" s="125">
        <v>0</v>
      </c>
      <c r="J33" s="120" t="s">
        <v>41</v>
      </c>
      <c r="K33" s="126" t="s">
        <v>129</v>
      </c>
      <c r="L33" s="112" t="s">
        <v>24</v>
      </c>
      <c r="M33" s="3">
        <v>2</v>
      </c>
      <c r="N33" s="3" t="s">
        <v>43</v>
      </c>
      <c r="O33" s="3">
        <f t="shared" si="1"/>
        <v>1</v>
      </c>
      <c r="P33" s="3">
        <f t="shared" si="0"/>
        <v>1</v>
      </c>
    </row>
    <row r="34" spans="1:16" ht="18.75" customHeight="1" x14ac:dyDescent="0.35">
      <c r="A34" s="113">
        <v>52950</v>
      </c>
      <c r="B34" s="114" t="s">
        <v>151</v>
      </c>
      <c r="C34" s="113" t="s">
        <v>150</v>
      </c>
      <c r="D34" s="115">
        <v>0.75</v>
      </c>
      <c r="E34" s="116">
        <v>4.99E-2</v>
      </c>
      <c r="F34" s="117">
        <v>7.6919667999999997E-2</v>
      </c>
      <c r="G34" s="118">
        <v>799</v>
      </c>
      <c r="H34" s="113" t="s">
        <v>17</v>
      </c>
      <c r="I34" s="118">
        <v>0</v>
      </c>
      <c r="J34" s="113" t="s">
        <v>41</v>
      </c>
      <c r="K34" s="119" t="s">
        <v>129</v>
      </c>
      <c r="L34" s="112" t="s">
        <v>24</v>
      </c>
      <c r="M34" s="3">
        <v>2</v>
      </c>
      <c r="N34" s="3" t="s">
        <v>43</v>
      </c>
      <c r="O34" s="3">
        <f t="shared" si="1"/>
        <v>1</v>
      </c>
      <c r="P34" s="3">
        <f t="shared" si="0"/>
        <v>1</v>
      </c>
    </row>
    <row r="35" spans="1:16" ht="18.75" customHeight="1" x14ac:dyDescent="0.35">
      <c r="A35" s="120">
        <v>52952</v>
      </c>
      <c r="B35" s="121" t="s">
        <v>152</v>
      </c>
      <c r="C35" s="120" t="s">
        <v>150</v>
      </c>
      <c r="D35" s="122">
        <v>0.75</v>
      </c>
      <c r="E35" s="123">
        <v>5.1499999999999997E-2</v>
      </c>
      <c r="F35" s="124">
        <v>7.664079E-2</v>
      </c>
      <c r="G35" s="125">
        <v>0</v>
      </c>
      <c r="H35" s="120" t="s">
        <v>17</v>
      </c>
      <c r="I35" s="125">
        <v>0</v>
      </c>
      <c r="J35" s="120" t="s">
        <v>41</v>
      </c>
      <c r="K35" s="126" t="s">
        <v>129</v>
      </c>
      <c r="L35" s="112" t="s">
        <v>24</v>
      </c>
      <c r="M35" s="3">
        <v>2</v>
      </c>
      <c r="N35" s="3" t="s">
        <v>43</v>
      </c>
      <c r="O35" s="3">
        <f t="shared" si="1"/>
        <v>1</v>
      </c>
      <c r="P35" s="3">
        <f t="shared" si="0"/>
        <v>1</v>
      </c>
    </row>
    <row r="36" spans="1:16" ht="18.75" customHeight="1" x14ac:dyDescent="0.35">
      <c r="A36" s="113">
        <v>52948</v>
      </c>
      <c r="B36" s="114" t="s">
        <v>152</v>
      </c>
      <c r="C36" s="113" t="s">
        <v>150</v>
      </c>
      <c r="D36" s="115">
        <v>0.9</v>
      </c>
      <c r="E36" s="116">
        <v>6.1400000000000003E-2</v>
      </c>
      <c r="F36" s="117">
        <v>7.8767229999999994E-2</v>
      </c>
      <c r="G36" s="118">
        <v>0</v>
      </c>
      <c r="H36" s="113" t="s">
        <v>17</v>
      </c>
      <c r="I36" s="118">
        <v>0</v>
      </c>
      <c r="J36" s="113" t="s">
        <v>41</v>
      </c>
      <c r="K36" s="119" t="s">
        <v>129</v>
      </c>
      <c r="L36" s="112" t="s">
        <v>24</v>
      </c>
      <c r="M36" s="3">
        <v>2</v>
      </c>
      <c r="N36" s="3" t="s">
        <v>43</v>
      </c>
      <c r="O36" s="3">
        <f t="shared" si="1"/>
        <v>1</v>
      </c>
      <c r="P36" s="3">
        <f t="shared" si="0"/>
        <v>1</v>
      </c>
    </row>
    <row r="37" spans="1:16" ht="18.75" customHeight="1" x14ac:dyDescent="0.35">
      <c r="A37" s="120">
        <v>52946</v>
      </c>
      <c r="B37" s="121" t="s">
        <v>152</v>
      </c>
      <c r="C37" s="120" t="s">
        <v>150</v>
      </c>
      <c r="D37" s="122">
        <v>0.95</v>
      </c>
      <c r="E37" s="123">
        <v>6.2600000000000003E-2</v>
      </c>
      <c r="F37" s="124">
        <v>7.9027917000000003E-2</v>
      </c>
      <c r="G37" s="125">
        <v>0</v>
      </c>
      <c r="H37" s="120" t="s">
        <v>17</v>
      </c>
      <c r="I37" s="125">
        <v>0</v>
      </c>
      <c r="J37" s="120" t="s">
        <v>41</v>
      </c>
      <c r="K37" s="126" t="s">
        <v>129</v>
      </c>
      <c r="L37" s="112" t="s">
        <v>24</v>
      </c>
      <c r="M37" s="3">
        <v>2</v>
      </c>
      <c r="N37" s="3" t="s">
        <v>43</v>
      </c>
      <c r="O37" s="3">
        <f t="shared" si="1"/>
        <v>1</v>
      </c>
      <c r="P37" s="3">
        <f t="shared" si="0"/>
        <v>1</v>
      </c>
    </row>
    <row r="38" spans="1:16" ht="18.75" customHeight="1" x14ac:dyDescent="0.35">
      <c r="A38" s="113">
        <v>52953</v>
      </c>
      <c r="B38" s="114" t="s">
        <v>152</v>
      </c>
      <c r="C38" s="113" t="s">
        <v>150</v>
      </c>
      <c r="D38" s="115">
        <v>1.5</v>
      </c>
      <c r="E38" s="116">
        <v>6.9900000000000004E-2</v>
      </c>
      <c r="F38" s="117">
        <v>8.0860093999999993E-2</v>
      </c>
      <c r="G38" s="118">
        <v>0</v>
      </c>
      <c r="H38" s="113" t="s">
        <v>17</v>
      </c>
      <c r="I38" s="118">
        <v>0</v>
      </c>
      <c r="J38" s="113" t="s">
        <v>41</v>
      </c>
      <c r="K38" s="119" t="s">
        <v>129</v>
      </c>
      <c r="L38" s="112" t="s">
        <v>24</v>
      </c>
      <c r="M38" s="3">
        <v>2</v>
      </c>
      <c r="N38" s="3" t="s">
        <v>43</v>
      </c>
      <c r="O38" s="3">
        <f t="shared" si="1"/>
        <v>1</v>
      </c>
      <c r="P38" s="3">
        <f t="shared" si="0"/>
        <v>1</v>
      </c>
    </row>
    <row r="39" spans="1:16" ht="18.75" customHeight="1" x14ac:dyDescent="0.35">
      <c r="A39" s="120">
        <v>52828</v>
      </c>
      <c r="B39" s="121" t="s">
        <v>154</v>
      </c>
      <c r="C39" s="120" t="s">
        <v>150</v>
      </c>
      <c r="D39" s="122">
        <v>0.65</v>
      </c>
      <c r="E39" s="123">
        <v>4.41E-2</v>
      </c>
      <c r="F39" s="124">
        <v>6.8347796000000002E-2</v>
      </c>
      <c r="G39" s="125">
        <v>1599</v>
      </c>
      <c r="H39" s="120" t="s">
        <v>17</v>
      </c>
      <c r="I39" s="125">
        <v>0</v>
      </c>
      <c r="J39" s="120" t="s">
        <v>41</v>
      </c>
      <c r="K39" s="126" t="s">
        <v>122</v>
      </c>
      <c r="L39" s="112" t="s">
        <v>24</v>
      </c>
      <c r="M39" s="3">
        <v>5</v>
      </c>
      <c r="N39" s="3" t="s">
        <v>43</v>
      </c>
      <c r="O39" s="3">
        <f t="shared" si="1"/>
        <v>1</v>
      </c>
      <c r="P39" s="3">
        <f t="shared" si="0"/>
        <v>1</v>
      </c>
    </row>
    <row r="40" spans="1:16" ht="18.75" customHeight="1" x14ac:dyDescent="0.35">
      <c r="A40" s="113">
        <v>52824</v>
      </c>
      <c r="B40" s="114" t="s">
        <v>155</v>
      </c>
      <c r="C40" s="113" t="s">
        <v>150</v>
      </c>
      <c r="D40" s="115">
        <v>0.65</v>
      </c>
      <c r="E40" s="116">
        <v>4.5100000000000001E-2</v>
      </c>
      <c r="F40" s="117">
        <v>6.8501261999999993E-2</v>
      </c>
      <c r="G40" s="118">
        <v>799</v>
      </c>
      <c r="H40" s="113" t="s">
        <v>17</v>
      </c>
      <c r="I40" s="118">
        <v>0</v>
      </c>
      <c r="J40" s="113" t="s">
        <v>41</v>
      </c>
      <c r="K40" s="119" t="s">
        <v>122</v>
      </c>
      <c r="L40" s="112" t="s">
        <v>24</v>
      </c>
      <c r="M40" s="3">
        <v>5</v>
      </c>
      <c r="N40" s="3" t="s">
        <v>43</v>
      </c>
      <c r="O40" s="3">
        <f t="shared" si="1"/>
        <v>1</v>
      </c>
      <c r="P40" s="3">
        <f t="shared" si="0"/>
        <v>1</v>
      </c>
    </row>
    <row r="41" spans="1:16" ht="18.75" customHeight="1" x14ac:dyDescent="0.35">
      <c r="A41" s="120">
        <v>52827</v>
      </c>
      <c r="B41" s="121" t="s">
        <v>154</v>
      </c>
      <c r="C41" s="120" t="s">
        <v>150</v>
      </c>
      <c r="D41" s="122">
        <v>0.75</v>
      </c>
      <c r="E41" s="123">
        <v>4.5100000000000001E-2</v>
      </c>
      <c r="F41" s="124">
        <v>6.8790883999999997E-2</v>
      </c>
      <c r="G41" s="125">
        <v>1599</v>
      </c>
      <c r="H41" s="120" t="s">
        <v>17</v>
      </c>
      <c r="I41" s="125">
        <v>0</v>
      </c>
      <c r="J41" s="120" t="s">
        <v>41</v>
      </c>
      <c r="K41" s="126" t="s">
        <v>122</v>
      </c>
      <c r="L41" s="112" t="s">
        <v>24</v>
      </c>
      <c r="M41" s="3">
        <v>5</v>
      </c>
      <c r="N41" s="3" t="s">
        <v>43</v>
      </c>
      <c r="O41" s="3">
        <f t="shared" si="1"/>
        <v>1</v>
      </c>
      <c r="P41" s="3">
        <f t="shared" si="0"/>
        <v>1</v>
      </c>
    </row>
    <row r="42" spans="1:16" ht="18.75" customHeight="1" x14ac:dyDescent="0.35">
      <c r="A42" s="113">
        <v>52826</v>
      </c>
      <c r="B42" s="114" t="s">
        <v>155</v>
      </c>
      <c r="C42" s="113" t="s">
        <v>150</v>
      </c>
      <c r="D42" s="115">
        <v>0.75</v>
      </c>
      <c r="E42" s="116">
        <v>4.6100000000000002E-2</v>
      </c>
      <c r="F42" s="117">
        <v>6.9060198000000003E-2</v>
      </c>
      <c r="G42" s="118">
        <v>799</v>
      </c>
      <c r="H42" s="113" t="s">
        <v>17</v>
      </c>
      <c r="I42" s="118">
        <v>0</v>
      </c>
      <c r="J42" s="113" t="s">
        <v>41</v>
      </c>
      <c r="K42" s="119" t="s">
        <v>122</v>
      </c>
      <c r="L42" s="112" t="s">
        <v>24</v>
      </c>
      <c r="M42" s="3">
        <v>5</v>
      </c>
      <c r="N42" s="3" t="s">
        <v>43</v>
      </c>
      <c r="O42" s="3">
        <f t="shared" si="1"/>
        <v>1</v>
      </c>
      <c r="P42" s="3">
        <f t="shared" si="0"/>
        <v>1</v>
      </c>
    </row>
    <row r="43" spans="1:16" ht="18.75" customHeight="1" x14ac:dyDescent="0.35">
      <c r="A43" s="120">
        <v>52882</v>
      </c>
      <c r="B43" s="121" t="s">
        <v>156</v>
      </c>
      <c r="C43" s="120" t="s">
        <v>150</v>
      </c>
      <c r="D43" s="122">
        <v>0.85</v>
      </c>
      <c r="E43" s="123">
        <v>5.0900000000000001E-2</v>
      </c>
      <c r="F43" s="124">
        <v>7.0504201000000002E-2</v>
      </c>
      <c r="G43" s="125">
        <v>0</v>
      </c>
      <c r="H43" s="120" t="s">
        <v>17</v>
      </c>
      <c r="I43" s="125">
        <v>0</v>
      </c>
      <c r="J43" s="120" t="s">
        <v>41</v>
      </c>
      <c r="K43" s="126" t="s">
        <v>122</v>
      </c>
      <c r="L43" s="112" t="s">
        <v>24</v>
      </c>
      <c r="M43" s="3">
        <v>5</v>
      </c>
      <c r="N43" s="3" t="s">
        <v>43</v>
      </c>
      <c r="O43" s="3">
        <f t="shared" si="1"/>
        <v>1</v>
      </c>
      <c r="P43" s="3">
        <f t="shared" si="0"/>
        <v>1</v>
      </c>
    </row>
    <row r="44" spans="1:16" ht="18.75" customHeight="1" x14ac:dyDescent="0.35">
      <c r="A44" s="113">
        <v>52822</v>
      </c>
      <c r="B44" s="114" t="s">
        <v>156</v>
      </c>
      <c r="C44" s="113" t="s">
        <v>150</v>
      </c>
      <c r="D44" s="115">
        <v>0.9</v>
      </c>
      <c r="E44" s="116">
        <v>5.2900000000000003E-2</v>
      </c>
      <c r="F44" s="117">
        <v>7.1595064E-2</v>
      </c>
      <c r="G44" s="118">
        <v>0</v>
      </c>
      <c r="H44" s="113" t="s">
        <v>17</v>
      </c>
      <c r="I44" s="118">
        <v>0</v>
      </c>
      <c r="J44" s="113" t="s">
        <v>41</v>
      </c>
      <c r="K44" s="119" t="s">
        <v>122</v>
      </c>
      <c r="L44" s="112" t="s">
        <v>24</v>
      </c>
      <c r="M44" s="3">
        <v>5</v>
      </c>
      <c r="N44" s="3" t="s">
        <v>43</v>
      </c>
      <c r="O44" s="3">
        <f t="shared" si="1"/>
        <v>1</v>
      </c>
      <c r="P44" s="3">
        <f t="shared" si="0"/>
        <v>1</v>
      </c>
    </row>
    <row r="45" spans="1:16" ht="18.75" customHeight="1" thickBot="1" x14ac:dyDescent="0.4">
      <c r="A45" s="120">
        <v>52823</v>
      </c>
      <c r="B45" s="121" t="s">
        <v>156</v>
      </c>
      <c r="C45" s="120" t="s">
        <v>150</v>
      </c>
      <c r="D45" s="122">
        <v>0.95</v>
      </c>
      <c r="E45" s="123">
        <v>5.45E-2</v>
      </c>
      <c r="F45" s="124">
        <v>7.2321195000000005E-2</v>
      </c>
      <c r="G45" s="125">
        <v>0</v>
      </c>
      <c r="H45" s="120" t="s">
        <v>17</v>
      </c>
      <c r="I45" s="125">
        <v>0</v>
      </c>
      <c r="J45" s="120" t="s">
        <v>41</v>
      </c>
      <c r="K45" s="126" t="s">
        <v>122</v>
      </c>
      <c r="L45" s="112" t="s">
        <v>24</v>
      </c>
      <c r="M45" s="3">
        <v>5</v>
      </c>
      <c r="N45" s="3" t="s">
        <v>43</v>
      </c>
      <c r="O45" s="3">
        <f t="shared" si="1"/>
        <v>1</v>
      </c>
      <c r="P45" s="3">
        <f t="shared" si="0"/>
        <v>1</v>
      </c>
    </row>
    <row r="46" spans="1:16" ht="18.75" customHeight="1" x14ac:dyDescent="0.35">
      <c r="A46" s="167" t="s">
        <v>22</v>
      </c>
      <c r="B46" s="167"/>
      <c r="C46" s="146" t="s">
        <v>115</v>
      </c>
      <c r="D46" s="147"/>
      <c r="E46" s="147"/>
      <c r="F46" s="147"/>
      <c r="G46" s="147"/>
      <c r="H46" s="147"/>
      <c r="I46" s="147"/>
      <c r="J46" s="147"/>
      <c r="K46" s="147"/>
      <c r="L46" s="1" t="s">
        <v>25</v>
      </c>
      <c r="M46" s="1">
        <v>0</v>
      </c>
      <c r="N46" s="1">
        <v>0</v>
      </c>
      <c r="O46" s="1">
        <f>IF(SUM(O47:O51)=0,0,1)</f>
        <v>1</v>
      </c>
      <c r="P46" s="1">
        <f>IF(SUM(P47:P51)=0,0,1)</f>
        <v>1</v>
      </c>
    </row>
    <row r="47" spans="1:16" ht="18.75" customHeight="1" x14ac:dyDescent="0.35">
      <c r="A47" s="120">
        <v>53113</v>
      </c>
      <c r="B47" s="121" t="s">
        <v>152</v>
      </c>
      <c r="C47" s="120" t="s">
        <v>150</v>
      </c>
      <c r="D47" s="122">
        <v>0.65</v>
      </c>
      <c r="E47" s="123">
        <v>5.8400000000000001E-2</v>
      </c>
      <c r="F47" s="124">
        <v>7.9617921999999994E-2</v>
      </c>
      <c r="G47" s="125">
        <v>0</v>
      </c>
      <c r="H47" s="120" t="s">
        <v>17</v>
      </c>
      <c r="I47" s="125">
        <v>0</v>
      </c>
      <c r="J47" s="120" t="s">
        <v>41</v>
      </c>
      <c r="K47" s="126" t="s">
        <v>129</v>
      </c>
      <c r="L47" s="112" t="s">
        <v>25</v>
      </c>
      <c r="M47" s="3">
        <v>2</v>
      </c>
      <c r="N47" s="3" t="s">
        <v>43</v>
      </c>
      <c r="O47" s="3">
        <f t="shared" ref="O47:O61" si="2">IF($C$11="More than or equal to",IF(AND(OR($C$8="",$C$8=L47),OR($C$9="",C47="Purchase &amp; Remortgage",$C$9=C47),OR($C$10="",$C$10=N47),OR($C$12="",$C$12&lt;=D47),OR($C$13="",$C$13=M47),OR($C$14="",$C$14=H47),OR($C$15="",$C$15=I47)),1,0),IF($C$11="Less than or equal to",IF(AND(OR($C$8="",$C$8=L47),OR($C$9="",C47="Purchase &amp; Remortgage",$C$9=C47),OR($C$10="",$C$10=N47),OR($C$12="",$C$12&gt;=D47),OR($C$13="",$C$13=M47),OR($C$14="",$C$14=H47),OR($C$15="",$C$15=I47)),1,0),IF(AND(OR($C$8="",$C$8=L47),OR($C$9="",C47="Purchase &amp; Remortgage",$C$9=C47),OR($C$10="",$C$10=N47),OR($C$12="",$C$12=D47),OR($C$13="",$C$13=M47),OR($C$14="",$C$14=H47),OR($C$15="",$C$15=I47)),1,0)))</f>
        <v>1</v>
      </c>
      <c r="P47" s="3">
        <f t="shared" ref="P47:P68" si="3">IF(A47=0,0,1)</f>
        <v>1</v>
      </c>
    </row>
    <row r="48" spans="1:16" ht="18.75" customHeight="1" x14ac:dyDescent="0.35">
      <c r="A48" s="113">
        <v>53110</v>
      </c>
      <c r="B48" s="114" t="s">
        <v>152</v>
      </c>
      <c r="C48" s="113" t="s">
        <v>150</v>
      </c>
      <c r="D48" s="115">
        <v>0.85</v>
      </c>
      <c r="E48" s="116">
        <v>6.0400000000000002E-2</v>
      </c>
      <c r="F48" s="117">
        <v>7.8550264999999994E-2</v>
      </c>
      <c r="G48" s="118">
        <v>0</v>
      </c>
      <c r="H48" s="113" t="s">
        <v>17</v>
      </c>
      <c r="I48" s="118">
        <v>0</v>
      </c>
      <c r="J48" s="113" t="s">
        <v>41</v>
      </c>
      <c r="K48" s="119" t="s">
        <v>129</v>
      </c>
      <c r="L48" s="112" t="s">
        <v>25</v>
      </c>
      <c r="M48" s="3">
        <v>2</v>
      </c>
      <c r="N48" s="3" t="s">
        <v>43</v>
      </c>
      <c r="O48" s="3">
        <f t="shared" si="2"/>
        <v>1</v>
      </c>
      <c r="P48" s="3">
        <f t="shared" si="3"/>
        <v>1</v>
      </c>
    </row>
    <row r="49" spans="1:16" ht="18.75" customHeight="1" x14ac:dyDescent="0.35">
      <c r="A49" s="120">
        <v>53109</v>
      </c>
      <c r="B49" s="121" t="s">
        <v>152</v>
      </c>
      <c r="C49" s="120" t="s">
        <v>150</v>
      </c>
      <c r="D49" s="122">
        <v>1.25</v>
      </c>
      <c r="E49" s="123">
        <v>7.1400000000000005E-2</v>
      </c>
      <c r="F49" s="124">
        <v>8.0959539999999997E-2</v>
      </c>
      <c r="G49" s="125">
        <v>0</v>
      </c>
      <c r="H49" s="120" t="s">
        <v>17</v>
      </c>
      <c r="I49" s="125">
        <v>0</v>
      </c>
      <c r="J49" s="120" t="s">
        <v>41</v>
      </c>
      <c r="K49" s="126" t="s">
        <v>129</v>
      </c>
      <c r="L49" s="112" t="s">
        <v>25</v>
      </c>
      <c r="M49" s="3">
        <v>2</v>
      </c>
      <c r="N49" s="3" t="s">
        <v>43</v>
      </c>
      <c r="O49" s="3">
        <f t="shared" si="2"/>
        <v>1</v>
      </c>
      <c r="P49" s="3">
        <f t="shared" si="3"/>
        <v>1</v>
      </c>
    </row>
    <row r="50" spans="1:16" ht="18.75" customHeight="1" x14ac:dyDescent="0.35">
      <c r="A50" s="113">
        <v>53112</v>
      </c>
      <c r="B50" s="114" t="s">
        <v>156</v>
      </c>
      <c r="C50" s="113" t="s">
        <v>150</v>
      </c>
      <c r="D50" s="115">
        <v>0.65</v>
      </c>
      <c r="E50" s="116">
        <v>5.3900000000000003E-2</v>
      </c>
      <c r="F50" s="117">
        <v>7.4516313000000001E-2</v>
      </c>
      <c r="G50" s="118">
        <v>0</v>
      </c>
      <c r="H50" s="113" t="s">
        <v>17</v>
      </c>
      <c r="I50" s="118">
        <v>0</v>
      </c>
      <c r="J50" s="113" t="s">
        <v>41</v>
      </c>
      <c r="K50" s="119" t="s">
        <v>122</v>
      </c>
      <c r="L50" s="112" t="s">
        <v>25</v>
      </c>
      <c r="M50" s="3">
        <v>5</v>
      </c>
      <c r="N50" s="3" t="s">
        <v>43</v>
      </c>
      <c r="O50" s="3">
        <f t="shared" si="2"/>
        <v>1</v>
      </c>
      <c r="P50" s="3">
        <f t="shared" si="3"/>
        <v>1</v>
      </c>
    </row>
    <row r="51" spans="1:16" ht="18.75" customHeight="1" thickBot="1" x14ac:dyDescent="0.4">
      <c r="A51" s="120">
        <v>53111</v>
      </c>
      <c r="B51" s="121" t="s">
        <v>156</v>
      </c>
      <c r="C51" s="120" t="s">
        <v>150</v>
      </c>
      <c r="D51" s="122">
        <v>0.85</v>
      </c>
      <c r="E51" s="123">
        <v>5.5899999999999998E-2</v>
      </c>
      <c r="F51" s="124">
        <v>7.2767939000000004E-2</v>
      </c>
      <c r="G51" s="125">
        <v>0</v>
      </c>
      <c r="H51" s="120" t="s">
        <v>17</v>
      </c>
      <c r="I51" s="125">
        <v>0</v>
      </c>
      <c r="J51" s="120" t="s">
        <v>41</v>
      </c>
      <c r="K51" s="126" t="s">
        <v>122</v>
      </c>
      <c r="L51" s="112" t="s">
        <v>25</v>
      </c>
      <c r="M51" s="3">
        <v>5</v>
      </c>
      <c r="N51" s="3" t="s">
        <v>43</v>
      </c>
      <c r="O51" s="3">
        <f t="shared" si="2"/>
        <v>1</v>
      </c>
      <c r="P51" s="3">
        <f t="shared" si="3"/>
        <v>1</v>
      </c>
    </row>
    <row r="52" spans="1:16" ht="18.75" customHeight="1" x14ac:dyDescent="0.35">
      <c r="A52" s="167" t="s">
        <v>23</v>
      </c>
      <c r="B52" s="167"/>
      <c r="C52" s="146" t="s">
        <v>115</v>
      </c>
      <c r="D52" s="147"/>
      <c r="E52" s="147"/>
      <c r="F52" s="147"/>
      <c r="G52" s="147"/>
      <c r="H52" s="147"/>
      <c r="I52" s="147"/>
      <c r="J52" s="147"/>
      <c r="K52" s="147"/>
      <c r="L52" s="43" t="s">
        <v>26</v>
      </c>
      <c r="M52" s="43">
        <v>0</v>
      </c>
      <c r="N52" s="43">
        <v>0</v>
      </c>
      <c r="O52" s="43">
        <f>IF(SUM(O53:O61)=0,0,1)</f>
        <v>1</v>
      </c>
      <c r="P52" s="43">
        <f>IF(SUM(P53:P61)=0,0,1)</f>
        <v>1</v>
      </c>
    </row>
    <row r="53" spans="1:16" ht="18.75" customHeight="1" x14ac:dyDescent="0.35">
      <c r="A53" s="113">
        <v>53182</v>
      </c>
      <c r="B53" s="114" t="s">
        <v>149</v>
      </c>
      <c r="C53" s="113" t="s">
        <v>150</v>
      </c>
      <c r="D53" s="115">
        <v>1.5</v>
      </c>
      <c r="E53" s="116">
        <v>6.9900000000000004E-2</v>
      </c>
      <c r="F53" s="117">
        <v>8.2319304999999995E-2</v>
      </c>
      <c r="G53" s="118">
        <v>99</v>
      </c>
      <c r="H53" s="113" t="s">
        <v>17</v>
      </c>
      <c r="I53" s="118">
        <v>0</v>
      </c>
      <c r="J53" s="113" t="s">
        <v>41</v>
      </c>
      <c r="K53" s="119" t="s">
        <v>141</v>
      </c>
      <c r="L53" s="112" t="s">
        <v>26</v>
      </c>
      <c r="M53" s="3">
        <v>1</v>
      </c>
      <c r="N53" s="3" t="s">
        <v>43</v>
      </c>
      <c r="O53" s="3">
        <f t="shared" si="2"/>
        <v>1</v>
      </c>
      <c r="P53" s="3">
        <f t="shared" si="3"/>
        <v>1</v>
      </c>
    </row>
    <row r="54" spans="1:16" ht="18.75" customHeight="1" x14ac:dyDescent="0.35">
      <c r="A54" s="120">
        <v>52944</v>
      </c>
      <c r="B54" s="121" t="s">
        <v>153</v>
      </c>
      <c r="C54" s="120" t="s">
        <v>150</v>
      </c>
      <c r="D54" s="122">
        <v>0.65</v>
      </c>
      <c r="E54" s="123">
        <v>5.1400000000000001E-2</v>
      </c>
      <c r="F54" s="124">
        <v>7.9122370999999997E-2</v>
      </c>
      <c r="G54" s="125">
        <v>1899</v>
      </c>
      <c r="H54" s="120" t="s">
        <v>17</v>
      </c>
      <c r="I54" s="125">
        <v>0</v>
      </c>
      <c r="J54" s="120" t="s">
        <v>41</v>
      </c>
      <c r="K54" s="126" t="s">
        <v>129</v>
      </c>
      <c r="L54" s="112" t="s">
        <v>26</v>
      </c>
      <c r="M54" s="3">
        <v>2</v>
      </c>
      <c r="N54" s="3" t="s">
        <v>43</v>
      </c>
      <c r="O54" s="3">
        <f t="shared" si="2"/>
        <v>1</v>
      </c>
      <c r="P54" s="3">
        <f t="shared" si="3"/>
        <v>1</v>
      </c>
    </row>
    <row r="55" spans="1:16" ht="18.75" customHeight="1" x14ac:dyDescent="0.35">
      <c r="A55" s="113">
        <v>52943</v>
      </c>
      <c r="B55" s="114" t="s">
        <v>151</v>
      </c>
      <c r="C55" s="113" t="s">
        <v>150</v>
      </c>
      <c r="D55" s="115">
        <v>0.65</v>
      </c>
      <c r="E55" s="116">
        <v>5.3400000000000003E-2</v>
      </c>
      <c r="F55" s="117">
        <v>7.9532578000000007E-2</v>
      </c>
      <c r="G55" s="118">
        <v>999</v>
      </c>
      <c r="H55" s="113" t="s">
        <v>17</v>
      </c>
      <c r="I55" s="118">
        <v>0</v>
      </c>
      <c r="J55" s="113" t="s">
        <v>41</v>
      </c>
      <c r="K55" s="119" t="s">
        <v>129</v>
      </c>
      <c r="L55" s="112" t="s">
        <v>26</v>
      </c>
      <c r="M55" s="3">
        <v>2</v>
      </c>
      <c r="N55" s="3" t="s">
        <v>43</v>
      </c>
      <c r="O55" s="3">
        <f t="shared" si="2"/>
        <v>1</v>
      </c>
      <c r="P55" s="3">
        <f t="shared" si="3"/>
        <v>1</v>
      </c>
    </row>
    <row r="56" spans="1:16" ht="18.75" customHeight="1" x14ac:dyDescent="0.35">
      <c r="A56" s="120">
        <v>52942</v>
      </c>
      <c r="B56" s="121" t="s">
        <v>152</v>
      </c>
      <c r="C56" s="120" t="s">
        <v>150</v>
      </c>
      <c r="D56" s="122">
        <v>0.65</v>
      </c>
      <c r="E56" s="123">
        <v>5.5899999999999998E-2</v>
      </c>
      <c r="F56" s="124">
        <v>7.9188952000000007E-2</v>
      </c>
      <c r="G56" s="125">
        <v>0</v>
      </c>
      <c r="H56" s="120" t="s">
        <v>17</v>
      </c>
      <c r="I56" s="125">
        <v>0</v>
      </c>
      <c r="J56" s="120" t="s">
        <v>41</v>
      </c>
      <c r="K56" s="126" t="s">
        <v>129</v>
      </c>
      <c r="L56" s="112" t="s">
        <v>26</v>
      </c>
      <c r="M56" s="3">
        <v>2</v>
      </c>
      <c r="N56" s="3" t="s">
        <v>43</v>
      </c>
      <c r="O56" s="3">
        <f t="shared" si="2"/>
        <v>1</v>
      </c>
      <c r="P56" s="3">
        <f t="shared" si="3"/>
        <v>1</v>
      </c>
    </row>
    <row r="57" spans="1:16" ht="18.75" customHeight="1" x14ac:dyDescent="0.35">
      <c r="A57" s="113">
        <v>52941</v>
      </c>
      <c r="B57" s="114" t="s">
        <v>151</v>
      </c>
      <c r="C57" s="113" t="s">
        <v>150</v>
      </c>
      <c r="D57" s="115">
        <v>0.75</v>
      </c>
      <c r="E57" s="116">
        <v>5.4399999999999997E-2</v>
      </c>
      <c r="F57" s="117">
        <v>7.9446495000000006E-2</v>
      </c>
      <c r="G57" s="118">
        <v>999</v>
      </c>
      <c r="H57" s="113" t="s">
        <v>17</v>
      </c>
      <c r="I57" s="118">
        <v>0</v>
      </c>
      <c r="J57" s="113" t="s">
        <v>41</v>
      </c>
      <c r="K57" s="119" t="s">
        <v>129</v>
      </c>
      <c r="L57" s="112" t="s">
        <v>26</v>
      </c>
      <c r="M57" s="3">
        <v>2</v>
      </c>
      <c r="N57" s="3" t="s">
        <v>43</v>
      </c>
      <c r="O57" s="3">
        <f t="shared" si="2"/>
        <v>1</v>
      </c>
      <c r="P57" s="3">
        <f t="shared" si="3"/>
        <v>1</v>
      </c>
    </row>
    <row r="58" spans="1:16" ht="18.75" customHeight="1" x14ac:dyDescent="0.35">
      <c r="A58" s="120">
        <v>52940</v>
      </c>
      <c r="B58" s="121" t="s">
        <v>152</v>
      </c>
      <c r="C58" s="120" t="s">
        <v>150</v>
      </c>
      <c r="D58" s="122">
        <v>0.75</v>
      </c>
      <c r="E58" s="123">
        <v>5.6899999999999999E-2</v>
      </c>
      <c r="F58" s="124">
        <v>7.9360410000000006E-2</v>
      </c>
      <c r="G58" s="125">
        <v>0</v>
      </c>
      <c r="H58" s="120" t="s">
        <v>17</v>
      </c>
      <c r="I58" s="125">
        <v>0</v>
      </c>
      <c r="J58" s="120" t="s">
        <v>41</v>
      </c>
      <c r="K58" s="126" t="s">
        <v>129</v>
      </c>
      <c r="L58" s="112" t="s">
        <v>26</v>
      </c>
      <c r="M58" s="3">
        <v>2</v>
      </c>
      <c r="N58" s="3" t="s">
        <v>43</v>
      </c>
      <c r="O58" s="3">
        <f t="shared" si="2"/>
        <v>1</v>
      </c>
      <c r="P58" s="3">
        <f t="shared" si="3"/>
        <v>1</v>
      </c>
    </row>
    <row r="59" spans="1:16" ht="18.75" customHeight="1" x14ac:dyDescent="0.35">
      <c r="A59" s="113">
        <v>52945</v>
      </c>
      <c r="B59" s="114" t="s">
        <v>152</v>
      </c>
      <c r="C59" s="113" t="s">
        <v>150</v>
      </c>
      <c r="D59" s="115">
        <v>0.85</v>
      </c>
      <c r="E59" s="116">
        <v>6.6900000000000001E-2</v>
      </c>
      <c r="F59" s="117">
        <v>8.1279398000000003E-2</v>
      </c>
      <c r="G59" s="118">
        <v>0</v>
      </c>
      <c r="H59" s="113" t="s">
        <v>17</v>
      </c>
      <c r="I59" s="118">
        <v>0</v>
      </c>
      <c r="J59" s="113" t="s">
        <v>41</v>
      </c>
      <c r="K59" s="119" t="s">
        <v>129</v>
      </c>
      <c r="L59" s="112" t="s">
        <v>26</v>
      </c>
      <c r="M59" s="3">
        <v>2</v>
      </c>
      <c r="N59" s="3" t="s">
        <v>43</v>
      </c>
      <c r="O59" s="3">
        <f t="shared" si="2"/>
        <v>1</v>
      </c>
      <c r="P59" s="3">
        <f t="shared" si="3"/>
        <v>1</v>
      </c>
    </row>
    <row r="60" spans="1:16" ht="18.75" customHeight="1" x14ac:dyDescent="0.35">
      <c r="A60" s="120">
        <v>52821</v>
      </c>
      <c r="B60" s="121" t="s">
        <v>155</v>
      </c>
      <c r="C60" s="120" t="s">
        <v>150</v>
      </c>
      <c r="D60" s="122">
        <v>0.65</v>
      </c>
      <c r="E60" s="123">
        <v>5.1900000000000002E-2</v>
      </c>
      <c r="F60" s="124">
        <v>7.4382457999999999E-2</v>
      </c>
      <c r="G60" s="125">
        <v>999</v>
      </c>
      <c r="H60" s="120" t="s">
        <v>17</v>
      </c>
      <c r="I60" s="125">
        <v>0</v>
      </c>
      <c r="J60" s="120" t="s">
        <v>41</v>
      </c>
      <c r="K60" s="126" t="s">
        <v>122</v>
      </c>
      <c r="L60" s="112" t="s">
        <v>26</v>
      </c>
      <c r="M60" s="3">
        <v>5</v>
      </c>
      <c r="N60" s="3" t="s">
        <v>43</v>
      </c>
      <c r="O60" s="3">
        <f t="shared" si="2"/>
        <v>1</v>
      </c>
      <c r="P60" s="3">
        <f t="shared" si="3"/>
        <v>1</v>
      </c>
    </row>
    <row r="61" spans="1:16" ht="18.75" customHeight="1" thickBot="1" x14ac:dyDescent="0.4">
      <c r="A61" s="113">
        <v>52830</v>
      </c>
      <c r="B61" s="114" t="s">
        <v>156</v>
      </c>
      <c r="C61" s="113" t="s">
        <v>150</v>
      </c>
      <c r="D61" s="115">
        <v>0.75</v>
      </c>
      <c r="E61" s="116">
        <v>5.3900000000000003E-2</v>
      </c>
      <c r="F61" s="117">
        <v>7.4515815999999999E-2</v>
      </c>
      <c r="G61" s="118">
        <v>0</v>
      </c>
      <c r="H61" s="113" t="s">
        <v>17</v>
      </c>
      <c r="I61" s="118">
        <v>0</v>
      </c>
      <c r="J61" s="113" t="s">
        <v>41</v>
      </c>
      <c r="K61" s="119" t="s">
        <v>122</v>
      </c>
      <c r="L61" s="112" t="s">
        <v>26</v>
      </c>
      <c r="M61" s="3">
        <v>5</v>
      </c>
      <c r="N61" s="3" t="s">
        <v>43</v>
      </c>
      <c r="O61" s="3">
        <f t="shared" si="2"/>
        <v>1</v>
      </c>
      <c r="P61" s="3">
        <f t="shared" si="3"/>
        <v>1</v>
      </c>
    </row>
    <row r="62" spans="1:16" ht="18.75" customHeight="1" x14ac:dyDescent="0.35">
      <c r="A62" s="167" t="s">
        <v>33</v>
      </c>
      <c r="B62" s="167"/>
      <c r="C62" s="146" t="s">
        <v>115</v>
      </c>
      <c r="D62" s="147"/>
      <c r="E62" s="147"/>
      <c r="F62" s="147"/>
      <c r="G62" s="147"/>
      <c r="H62" s="147"/>
      <c r="I62" s="147"/>
      <c r="J62" s="147"/>
      <c r="K62" s="147"/>
      <c r="L62" s="1" t="s">
        <v>27</v>
      </c>
      <c r="M62" s="1">
        <v>0</v>
      </c>
      <c r="N62" s="1">
        <v>0</v>
      </c>
      <c r="O62" s="1">
        <f>IF(SUM(O63:O73)=0,0,1)</f>
        <v>1</v>
      </c>
      <c r="P62" s="1">
        <f>IF(SUM(P63:P73)=0,0,1)</f>
        <v>1</v>
      </c>
    </row>
    <row r="63" spans="1:16" ht="18.75" customHeight="1" x14ac:dyDescent="0.35">
      <c r="A63" s="113">
        <v>53062</v>
      </c>
      <c r="B63" s="114" t="s">
        <v>151</v>
      </c>
      <c r="C63" s="113" t="s">
        <v>150</v>
      </c>
      <c r="D63" s="115">
        <v>0.6</v>
      </c>
      <c r="E63" s="116">
        <v>4.9299999999999997E-2</v>
      </c>
      <c r="F63" s="117">
        <v>8.0669008E-2</v>
      </c>
      <c r="G63" s="118">
        <v>1499</v>
      </c>
      <c r="H63" s="113" t="s">
        <v>17</v>
      </c>
      <c r="I63" s="118">
        <v>0</v>
      </c>
      <c r="J63" s="113" t="s">
        <v>41</v>
      </c>
      <c r="K63" s="119" t="s">
        <v>129</v>
      </c>
      <c r="L63" s="112" t="s">
        <v>27</v>
      </c>
      <c r="M63" s="3">
        <v>2</v>
      </c>
      <c r="N63" s="3" t="s">
        <v>43</v>
      </c>
      <c r="O63" s="3">
        <f t="shared" ref="O63:O85" si="4">IF($C$11="More than or equal to",IF(AND(OR($C$8="",$C$8=L63),OR($C$9="",C63="Purchase &amp; Remortgage",$C$9=C63),OR($C$10="",$C$10=N63),OR($C$12="",$C$12&lt;=D63),OR($C$13="",$C$13=M63),OR($C$14="",$C$14=H63),OR($C$15="",$C$15=I63)),1,0),IF($C$11="Less than or equal to",IF(AND(OR($C$8="",$C$8=L63),OR($C$9="",C63="Purchase &amp; Remortgage",$C$9=C63),OR($C$10="",$C$10=N63),OR($C$12="",$C$12&gt;=D63),OR($C$13="",$C$13=M63),OR($C$14="",$C$14=H63),OR($C$15="",$C$15=I63)),1,0),IF(AND(OR($C$8="",$C$8=L63),OR($C$9="",C63="Purchase &amp; Remortgage",$C$9=C63),OR($C$10="",$C$10=N63),OR($C$12="",$C$12=D63),OR($C$13="",$C$13=M63),OR($C$14="",$C$14=H63),OR($C$15="",$C$15=I63)),1,0)))</f>
        <v>1</v>
      </c>
      <c r="P63" s="3">
        <f t="shared" si="3"/>
        <v>1</v>
      </c>
    </row>
    <row r="64" spans="1:16" ht="18.75" customHeight="1" x14ac:dyDescent="0.35">
      <c r="A64" s="120">
        <v>53063</v>
      </c>
      <c r="B64" s="121" t="s">
        <v>151</v>
      </c>
      <c r="C64" s="120" t="s">
        <v>150</v>
      </c>
      <c r="D64" s="122">
        <v>0.6</v>
      </c>
      <c r="E64" s="123">
        <v>5.04E-2</v>
      </c>
      <c r="F64" s="124">
        <v>8.1051393999999999E-2</v>
      </c>
      <c r="G64" s="125">
        <v>999</v>
      </c>
      <c r="H64" s="120" t="s">
        <v>17</v>
      </c>
      <c r="I64" s="125">
        <v>0</v>
      </c>
      <c r="J64" s="120" t="s">
        <v>41</v>
      </c>
      <c r="K64" s="126" t="s">
        <v>129</v>
      </c>
      <c r="L64" s="112" t="s">
        <v>27</v>
      </c>
      <c r="M64" s="3">
        <v>2</v>
      </c>
      <c r="N64" s="3" t="s">
        <v>43</v>
      </c>
      <c r="O64" s="3">
        <f t="shared" si="4"/>
        <v>1</v>
      </c>
      <c r="P64" s="3">
        <f t="shared" si="3"/>
        <v>1</v>
      </c>
    </row>
    <row r="65" spans="1:16" ht="18.75" customHeight="1" x14ac:dyDescent="0.35">
      <c r="A65" s="113">
        <v>53061</v>
      </c>
      <c r="B65" s="114" t="s">
        <v>152</v>
      </c>
      <c r="C65" s="113" t="s">
        <v>150</v>
      </c>
      <c r="D65" s="115">
        <v>0.6</v>
      </c>
      <c r="E65" s="116">
        <v>5.3800000000000001E-2</v>
      </c>
      <c r="F65" s="117">
        <v>8.0860586999999998E-2</v>
      </c>
      <c r="G65" s="118">
        <v>0</v>
      </c>
      <c r="H65" s="113" t="s">
        <v>17</v>
      </c>
      <c r="I65" s="118">
        <v>0</v>
      </c>
      <c r="J65" s="113" t="s">
        <v>41</v>
      </c>
      <c r="K65" s="119" t="s">
        <v>129</v>
      </c>
      <c r="L65" s="112" t="s">
        <v>27</v>
      </c>
      <c r="M65" s="3">
        <v>2</v>
      </c>
      <c r="N65" s="3" t="s">
        <v>43</v>
      </c>
      <c r="O65" s="3">
        <f t="shared" si="4"/>
        <v>1</v>
      </c>
      <c r="P65" s="3">
        <f t="shared" si="3"/>
        <v>1</v>
      </c>
    </row>
    <row r="66" spans="1:16" ht="18.75" customHeight="1" x14ac:dyDescent="0.35">
      <c r="A66" s="120">
        <v>53065</v>
      </c>
      <c r="B66" s="121" t="s">
        <v>151</v>
      </c>
      <c r="C66" s="120" t="s">
        <v>150</v>
      </c>
      <c r="D66" s="122">
        <v>0.75</v>
      </c>
      <c r="E66" s="123">
        <v>5.4899999999999997E-2</v>
      </c>
      <c r="F66" s="124">
        <v>8.1831213999999999E-2</v>
      </c>
      <c r="G66" s="125">
        <v>999</v>
      </c>
      <c r="H66" s="120" t="s">
        <v>17</v>
      </c>
      <c r="I66" s="125">
        <v>0</v>
      </c>
      <c r="J66" s="120" t="s">
        <v>41</v>
      </c>
      <c r="K66" s="126" t="s">
        <v>129</v>
      </c>
      <c r="L66" s="112" t="s">
        <v>27</v>
      </c>
      <c r="M66" s="3">
        <v>2</v>
      </c>
      <c r="N66" s="3" t="s">
        <v>43</v>
      </c>
      <c r="O66" s="3">
        <f t="shared" si="4"/>
        <v>1</v>
      </c>
      <c r="P66" s="3">
        <f t="shared" si="3"/>
        <v>1</v>
      </c>
    </row>
    <row r="67" spans="1:16" ht="18.75" customHeight="1" x14ac:dyDescent="0.35">
      <c r="A67" s="113">
        <v>53064</v>
      </c>
      <c r="B67" s="114" t="s">
        <v>152</v>
      </c>
      <c r="C67" s="113" t="s">
        <v>150</v>
      </c>
      <c r="D67" s="115">
        <v>0.75</v>
      </c>
      <c r="E67" s="116">
        <v>6.0299999999999999E-2</v>
      </c>
      <c r="F67" s="117">
        <v>8.1985638999999999E-2</v>
      </c>
      <c r="G67" s="118">
        <v>0</v>
      </c>
      <c r="H67" s="113" t="s">
        <v>17</v>
      </c>
      <c r="I67" s="118">
        <v>0</v>
      </c>
      <c r="J67" s="113" t="s">
        <v>41</v>
      </c>
      <c r="K67" s="119" t="s">
        <v>129</v>
      </c>
      <c r="L67" s="112" t="s">
        <v>27</v>
      </c>
      <c r="M67" s="3">
        <v>2</v>
      </c>
      <c r="N67" s="3" t="s">
        <v>43</v>
      </c>
      <c r="O67" s="3">
        <f t="shared" si="4"/>
        <v>1</v>
      </c>
      <c r="P67" s="3">
        <f t="shared" si="3"/>
        <v>1</v>
      </c>
    </row>
    <row r="68" spans="1:16" ht="18.75" customHeight="1" x14ac:dyDescent="0.35">
      <c r="A68" s="120">
        <v>53066</v>
      </c>
      <c r="B68" s="121" t="s">
        <v>152</v>
      </c>
      <c r="C68" s="120" t="s">
        <v>150</v>
      </c>
      <c r="D68" s="122">
        <v>1.25</v>
      </c>
      <c r="E68" s="123">
        <v>6.6900000000000001E-2</v>
      </c>
      <c r="F68" s="124">
        <v>8.3147971000000001E-2</v>
      </c>
      <c r="G68" s="125">
        <v>0</v>
      </c>
      <c r="H68" s="120" t="s">
        <v>17</v>
      </c>
      <c r="I68" s="125">
        <v>0</v>
      </c>
      <c r="J68" s="120" t="s">
        <v>41</v>
      </c>
      <c r="K68" s="126" t="s">
        <v>129</v>
      </c>
      <c r="L68" s="112" t="s">
        <v>27</v>
      </c>
      <c r="M68" s="3">
        <v>2</v>
      </c>
      <c r="N68" s="3" t="s">
        <v>43</v>
      </c>
      <c r="O68" s="3">
        <f t="shared" si="4"/>
        <v>1</v>
      </c>
      <c r="P68" s="3">
        <f t="shared" si="3"/>
        <v>1</v>
      </c>
    </row>
    <row r="69" spans="1:16" ht="18.75" customHeight="1" x14ac:dyDescent="0.35">
      <c r="A69" s="113">
        <v>53067</v>
      </c>
      <c r="B69" s="114" t="s">
        <v>155</v>
      </c>
      <c r="C69" s="113" t="s">
        <v>150</v>
      </c>
      <c r="D69" s="115">
        <v>0.6</v>
      </c>
      <c r="E69" s="116">
        <v>4.4400000000000002E-2</v>
      </c>
      <c r="F69" s="117">
        <v>7.3554797000000005E-2</v>
      </c>
      <c r="G69" s="118">
        <v>1499</v>
      </c>
      <c r="H69" s="113" t="s">
        <v>17</v>
      </c>
      <c r="I69" s="118">
        <v>0</v>
      </c>
      <c r="J69" s="113" t="s">
        <v>41</v>
      </c>
      <c r="K69" s="119" t="s">
        <v>122</v>
      </c>
      <c r="L69" s="112" t="s">
        <v>27</v>
      </c>
      <c r="M69" s="3">
        <v>5</v>
      </c>
      <c r="N69" s="3" t="s">
        <v>43</v>
      </c>
      <c r="O69" s="3">
        <f t="shared" si="4"/>
        <v>1</v>
      </c>
      <c r="P69" s="3">
        <f t="shared" ref="P69:P85" si="5">IF(A69=0,0,1)</f>
        <v>1</v>
      </c>
    </row>
    <row r="70" spans="1:16" ht="18.75" customHeight="1" x14ac:dyDescent="0.35">
      <c r="A70" s="120">
        <v>53070</v>
      </c>
      <c r="B70" s="121" t="s">
        <v>155</v>
      </c>
      <c r="C70" s="120" t="s">
        <v>150</v>
      </c>
      <c r="D70" s="122">
        <v>0.6</v>
      </c>
      <c r="E70" s="123">
        <v>4.6199999999999998E-2</v>
      </c>
      <c r="F70" s="124">
        <v>7.4366168999999996E-2</v>
      </c>
      <c r="G70" s="125">
        <v>999</v>
      </c>
      <c r="H70" s="120" t="s">
        <v>17</v>
      </c>
      <c r="I70" s="125">
        <v>0</v>
      </c>
      <c r="J70" s="120" t="s">
        <v>41</v>
      </c>
      <c r="K70" s="126" t="s">
        <v>122</v>
      </c>
      <c r="L70" s="112" t="s">
        <v>27</v>
      </c>
      <c r="M70" s="3">
        <v>5</v>
      </c>
      <c r="N70" s="3" t="s">
        <v>43</v>
      </c>
      <c r="O70" s="3">
        <f t="shared" si="4"/>
        <v>1</v>
      </c>
      <c r="P70" s="3">
        <f t="shared" si="5"/>
        <v>1</v>
      </c>
    </row>
    <row r="71" spans="1:16" ht="18.75" customHeight="1" x14ac:dyDescent="0.35">
      <c r="A71" s="113">
        <v>53060</v>
      </c>
      <c r="B71" s="114" t="s">
        <v>156</v>
      </c>
      <c r="C71" s="113" t="s">
        <v>150</v>
      </c>
      <c r="D71" s="115">
        <v>0.6</v>
      </c>
      <c r="E71" s="116">
        <v>4.8099999999999997E-2</v>
      </c>
      <c r="F71" s="117">
        <v>7.4335057999999996E-2</v>
      </c>
      <c r="G71" s="118">
        <v>0</v>
      </c>
      <c r="H71" s="113" t="s">
        <v>17</v>
      </c>
      <c r="I71" s="118">
        <v>0</v>
      </c>
      <c r="J71" s="113" t="s">
        <v>41</v>
      </c>
      <c r="K71" s="119" t="s">
        <v>122</v>
      </c>
      <c r="L71" s="112" t="s">
        <v>27</v>
      </c>
      <c r="M71" s="3">
        <v>5</v>
      </c>
      <c r="N71" s="3" t="s">
        <v>43</v>
      </c>
      <c r="O71" s="3">
        <f t="shared" si="4"/>
        <v>1</v>
      </c>
      <c r="P71" s="3">
        <f t="shared" si="5"/>
        <v>1</v>
      </c>
    </row>
    <row r="72" spans="1:16" ht="18.75" customHeight="1" x14ac:dyDescent="0.35">
      <c r="A72" s="120">
        <v>53069</v>
      </c>
      <c r="B72" s="121" t="s">
        <v>155</v>
      </c>
      <c r="C72" s="120" t="s">
        <v>150</v>
      </c>
      <c r="D72" s="122">
        <v>0.75</v>
      </c>
      <c r="E72" s="123">
        <v>5.04E-2</v>
      </c>
      <c r="F72" s="124">
        <v>7.5873511000000005E-2</v>
      </c>
      <c r="G72" s="125">
        <v>999</v>
      </c>
      <c r="H72" s="120" t="s">
        <v>17</v>
      </c>
      <c r="I72" s="125">
        <v>0</v>
      </c>
      <c r="J72" s="120" t="s">
        <v>41</v>
      </c>
      <c r="K72" s="126" t="s">
        <v>122</v>
      </c>
      <c r="L72" s="112" t="s">
        <v>27</v>
      </c>
      <c r="M72" s="3">
        <v>5</v>
      </c>
      <c r="N72" s="3" t="s">
        <v>43</v>
      </c>
      <c r="O72" s="3">
        <f t="shared" si="4"/>
        <v>1</v>
      </c>
      <c r="P72" s="3">
        <f t="shared" si="5"/>
        <v>1</v>
      </c>
    </row>
    <row r="73" spans="1:16" ht="18.75" customHeight="1" thickBot="1" x14ac:dyDescent="0.4">
      <c r="A73" s="113">
        <v>53068</v>
      </c>
      <c r="B73" s="114" t="s">
        <v>156</v>
      </c>
      <c r="C73" s="113" t="s">
        <v>150</v>
      </c>
      <c r="D73" s="115">
        <v>0.75</v>
      </c>
      <c r="E73" s="116">
        <v>5.2200000000000003E-2</v>
      </c>
      <c r="F73" s="117">
        <v>7.5803028999999994E-2</v>
      </c>
      <c r="G73" s="118">
        <v>0</v>
      </c>
      <c r="H73" s="113" t="s">
        <v>17</v>
      </c>
      <c r="I73" s="118">
        <v>0</v>
      </c>
      <c r="J73" s="113" t="s">
        <v>41</v>
      </c>
      <c r="K73" s="119" t="s">
        <v>122</v>
      </c>
      <c r="L73" s="112" t="s">
        <v>27</v>
      </c>
      <c r="M73" s="3">
        <v>5</v>
      </c>
      <c r="N73" s="3" t="s">
        <v>43</v>
      </c>
      <c r="O73" s="3">
        <f t="shared" si="4"/>
        <v>1</v>
      </c>
      <c r="P73" s="3">
        <f t="shared" si="5"/>
        <v>1</v>
      </c>
    </row>
    <row r="74" spans="1:16" ht="18.75" customHeight="1" x14ac:dyDescent="0.35">
      <c r="A74" s="167" t="s">
        <v>91</v>
      </c>
      <c r="B74" s="167"/>
      <c r="C74" s="146" t="s">
        <v>115</v>
      </c>
      <c r="D74" s="147"/>
      <c r="E74" s="147"/>
      <c r="F74" s="147"/>
      <c r="G74" s="147"/>
      <c r="H74" s="147"/>
      <c r="I74" s="147"/>
      <c r="J74" s="147"/>
      <c r="K74" s="147"/>
      <c r="L74" s="1" t="s">
        <v>34</v>
      </c>
      <c r="M74" s="1">
        <v>0</v>
      </c>
      <c r="N74" s="1">
        <v>0</v>
      </c>
      <c r="O74" s="1">
        <f>IF(SUM(O75:O85)=0,0,1)</f>
        <v>1</v>
      </c>
      <c r="P74" s="1">
        <f>IF(SUM(P75:P85)=0,0,1)</f>
        <v>1</v>
      </c>
    </row>
    <row r="75" spans="1:16" ht="18.75" customHeight="1" x14ac:dyDescent="0.35">
      <c r="A75" s="113">
        <v>53073</v>
      </c>
      <c r="B75" s="114" t="s">
        <v>151</v>
      </c>
      <c r="C75" s="113" t="s">
        <v>150</v>
      </c>
      <c r="D75" s="115">
        <v>0.6</v>
      </c>
      <c r="E75" s="116">
        <v>4.9799999999999997E-2</v>
      </c>
      <c r="F75" s="117">
        <v>8.0754692000000003E-2</v>
      </c>
      <c r="G75" s="118">
        <v>1499</v>
      </c>
      <c r="H75" s="113" t="s">
        <v>17</v>
      </c>
      <c r="I75" s="118">
        <v>0</v>
      </c>
      <c r="J75" s="113" t="s">
        <v>41</v>
      </c>
      <c r="K75" s="119" t="s">
        <v>129</v>
      </c>
      <c r="L75" s="112" t="s">
        <v>34</v>
      </c>
      <c r="M75" s="3">
        <v>2</v>
      </c>
      <c r="N75" s="3" t="s">
        <v>43</v>
      </c>
      <c r="O75" s="3">
        <f t="shared" si="4"/>
        <v>1</v>
      </c>
      <c r="P75" s="3">
        <f t="shared" si="5"/>
        <v>1</v>
      </c>
    </row>
    <row r="76" spans="1:16" ht="18.75" customHeight="1" x14ac:dyDescent="0.35">
      <c r="A76" s="120">
        <v>53074</v>
      </c>
      <c r="B76" s="121" t="s">
        <v>151</v>
      </c>
      <c r="C76" s="120" t="s">
        <v>150</v>
      </c>
      <c r="D76" s="122">
        <v>0.6</v>
      </c>
      <c r="E76" s="123">
        <v>5.0900000000000001E-2</v>
      </c>
      <c r="F76" s="124">
        <v>8.1137589999999996E-2</v>
      </c>
      <c r="G76" s="125">
        <v>999</v>
      </c>
      <c r="H76" s="120" t="s">
        <v>17</v>
      </c>
      <c r="I76" s="125">
        <v>0</v>
      </c>
      <c r="J76" s="120" t="s">
        <v>41</v>
      </c>
      <c r="K76" s="126" t="s">
        <v>129</v>
      </c>
      <c r="L76" s="112" t="s">
        <v>34</v>
      </c>
      <c r="M76" s="3">
        <v>2</v>
      </c>
      <c r="N76" s="3" t="s">
        <v>43</v>
      </c>
      <c r="O76" s="3">
        <f t="shared" si="4"/>
        <v>1</v>
      </c>
      <c r="P76" s="3">
        <f t="shared" si="5"/>
        <v>1</v>
      </c>
    </row>
    <row r="77" spans="1:16" ht="18.75" customHeight="1" x14ac:dyDescent="0.35">
      <c r="A77" s="113">
        <v>53072</v>
      </c>
      <c r="B77" s="114" t="s">
        <v>152</v>
      </c>
      <c r="C77" s="113" t="s">
        <v>150</v>
      </c>
      <c r="D77" s="115">
        <v>0.6</v>
      </c>
      <c r="E77" s="116">
        <v>5.4300000000000001E-2</v>
      </c>
      <c r="F77" s="117">
        <v>8.0946610000000002E-2</v>
      </c>
      <c r="G77" s="118">
        <v>0</v>
      </c>
      <c r="H77" s="113" t="s">
        <v>17</v>
      </c>
      <c r="I77" s="118">
        <v>0</v>
      </c>
      <c r="J77" s="113" t="s">
        <v>41</v>
      </c>
      <c r="K77" s="119" t="s">
        <v>129</v>
      </c>
      <c r="L77" s="112" t="s">
        <v>34</v>
      </c>
      <c r="M77" s="3">
        <v>2</v>
      </c>
      <c r="N77" s="3" t="s">
        <v>43</v>
      </c>
      <c r="O77" s="3">
        <f t="shared" si="4"/>
        <v>1</v>
      </c>
      <c r="P77" s="3">
        <f t="shared" si="5"/>
        <v>1</v>
      </c>
    </row>
    <row r="78" spans="1:16" ht="18.75" customHeight="1" x14ac:dyDescent="0.35">
      <c r="A78" s="120">
        <v>53075</v>
      </c>
      <c r="B78" s="121" t="s">
        <v>151</v>
      </c>
      <c r="C78" s="120" t="s">
        <v>150</v>
      </c>
      <c r="D78" s="122">
        <v>0.75</v>
      </c>
      <c r="E78" s="123">
        <v>5.6399999999999999E-2</v>
      </c>
      <c r="F78" s="124">
        <v>8.2093197000000007E-2</v>
      </c>
      <c r="G78" s="125">
        <v>999</v>
      </c>
      <c r="H78" s="120" t="s">
        <v>17</v>
      </c>
      <c r="I78" s="125">
        <v>0</v>
      </c>
      <c r="J78" s="120" t="s">
        <v>41</v>
      </c>
      <c r="K78" s="126" t="s">
        <v>129</v>
      </c>
      <c r="L78" s="112" t="s">
        <v>34</v>
      </c>
      <c r="M78" s="3">
        <v>2</v>
      </c>
      <c r="N78" s="3" t="s">
        <v>43</v>
      </c>
      <c r="O78" s="3">
        <f t="shared" si="4"/>
        <v>1</v>
      </c>
      <c r="P78" s="3">
        <f t="shared" si="5"/>
        <v>1</v>
      </c>
    </row>
    <row r="79" spans="1:16" ht="18.75" customHeight="1" x14ac:dyDescent="0.35">
      <c r="A79" s="113">
        <v>53076</v>
      </c>
      <c r="B79" s="114" t="s">
        <v>152</v>
      </c>
      <c r="C79" s="113" t="s">
        <v>150</v>
      </c>
      <c r="D79" s="115">
        <v>0.75</v>
      </c>
      <c r="E79" s="116">
        <v>6.1800000000000001E-2</v>
      </c>
      <c r="F79" s="117">
        <v>8.2248036999999996E-2</v>
      </c>
      <c r="G79" s="118">
        <v>0</v>
      </c>
      <c r="H79" s="113" t="s">
        <v>17</v>
      </c>
      <c r="I79" s="118">
        <v>0</v>
      </c>
      <c r="J79" s="113" t="s">
        <v>41</v>
      </c>
      <c r="K79" s="119" t="s">
        <v>129</v>
      </c>
      <c r="L79" s="112" t="s">
        <v>34</v>
      </c>
      <c r="M79" s="3">
        <v>2</v>
      </c>
      <c r="N79" s="3" t="s">
        <v>43</v>
      </c>
      <c r="O79" s="3">
        <f t="shared" si="4"/>
        <v>1</v>
      </c>
      <c r="P79" s="3">
        <f t="shared" si="5"/>
        <v>1</v>
      </c>
    </row>
    <row r="80" spans="1:16" ht="18.75" customHeight="1" x14ac:dyDescent="0.35">
      <c r="A80" s="120">
        <v>53078</v>
      </c>
      <c r="B80" s="121" t="s">
        <v>152</v>
      </c>
      <c r="C80" s="120" t="s">
        <v>150</v>
      </c>
      <c r="D80" s="122">
        <v>1.25</v>
      </c>
      <c r="E80" s="123">
        <v>6.8400000000000002E-2</v>
      </c>
      <c r="F80" s="124">
        <v>8.3414974000000003E-2</v>
      </c>
      <c r="G80" s="125">
        <v>0</v>
      </c>
      <c r="H80" s="120" t="s">
        <v>17</v>
      </c>
      <c r="I80" s="125">
        <v>0</v>
      </c>
      <c r="J80" s="120" t="s">
        <v>41</v>
      </c>
      <c r="K80" s="126" t="s">
        <v>129</v>
      </c>
      <c r="L80" s="112" t="s">
        <v>34</v>
      </c>
      <c r="M80" s="3">
        <v>2</v>
      </c>
      <c r="N80" s="3" t="s">
        <v>43</v>
      </c>
      <c r="O80" s="3">
        <f t="shared" si="4"/>
        <v>1</v>
      </c>
      <c r="P80" s="3">
        <f t="shared" si="5"/>
        <v>1</v>
      </c>
    </row>
    <row r="81" spans="1:16" ht="18.75" customHeight="1" x14ac:dyDescent="0.35">
      <c r="A81" s="113">
        <v>53077</v>
      </c>
      <c r="B81" s="114" t="s">
        <v>155</v>
      </c>
      <c r="C81" s="113" t="s">
        <v>150</v>
      </c>
      <c r="D81" s="115">
        <v>0.6</v>
      </c>
      <c r="E81" s="116">
        <v>4.4900000000000002E-2</v>
      </c>
      <c r="F81" s="117">
        <v>7.3730724999999997E-2</v>
      </c>
      <c r="G81" s="118">
        <v>1499</v>
      </c>
      <c r="H81" s="113" t="s">
        <v>17</v>
      </c>
      <c r="I81" s="118">
        <v>0</v>
      </c>
      <c r="J81" s="113" t="s">
        <v>41</v>
      </c>
      <c r="K81" s="119" t="s">
        <v>122</v>
      </c>
      <c r="L81" s="112" t="s">
        <v>34</v>
      </c>
      <c r="M81" s="3">
        <v>5</v>
      </c>
      <c r="N81" s="3" t="s">
        <v>43</v>
      </c>
      <c r="O81" s="3">
        <f t="shared" si="4"/>
        <v>1</v>
      </c>
      <c r="P81" s="3">
        <f t="shared" si="5"/>
        <v>1</v>
      </c>
    </row>
    <row r="82" spans="1:16" ht="18.75" customHeight="1" x14ac:dyDescent="0.35">
      <c r="A82" s="120">
        <v>53081</v>
      </c>
      <c r="B82" s="121" t="s">
        <v>155</v>
      </c>
      <c r="C82" s="120" t="s">
        <v>150</v>
      </c>
      <c r="D82" s="122">
        <v>0.6</v>
      </c>
      <c r="E82" s="123">
        <v>4.6699999999999998E-2</v>
      </c>
      <c r="F82" s="124">
        <v>7.4544059999999995E-2</v>
      </c>
      <c r="G82" s="125">
        <v>999</v>
      </c>
      <c r="H82" s="120" t="s">
        <v>17</v>
      </c>
      <c r="I82" s="125">
        <v>0</v>
      </c>
      <c r="J82" s="120" t="s">
        <v>41</v>
      </c>
      <c r="K82" s="126" t="s">
        <v>122</v>
      </c>
      <c r="L82" s="112" t="s">
        <v>34</v>
      </c>
      <c r="M82" s="3">
        <v>5</v>
      </c>
      <c r="N82" s="3" t="s">
        <v>43</v>
      </c>
      <c r="O82" s="3">
        <f t="shared" si="4"/>
        <v>1</v>
      </c>
      <c r="P82" s="3">
        <f t="shared" si="5"/>
        <v>1</v>
      </c>
    </row>
    <row r="83" spans="1:16" ht="18.75" customHeight="1" x14ac:dyDescent="0.35">
      <c r="A83" s="113">
        <v>53071</v>
      </c>
      <c r="B83" s="114" t="s">
        <v>156</v>
      </c>
      <c r="C83" s="113" t="s">
        <v>150</v>
      </c>
      <c r="D83" s="115">
        <v>0.6</v>
      </c>
      <c r="E83" s="116">
        <v>4.8599999999999997E-2</v>
      </c>
      <c r="F83" s="117">
        <v>7.4512418999999996E-2</v>
      </c>
      <c r="G83" s="118">
        <v>0</v>
      </c>
      <c r="H83" s="113" t="s">
        <v>17</v>
      </c>
      <c r="I83" s="118">
        <v>0</v>
      </c>
      <c r="J83" s="113" t="s">
        <v>41</v>
      </c>
      <c r="K83" s="119" t="s">
        <v>122</v>
      </c>
      <c r="L83" s="112" t="s">
        <v>34</v>
      </c>
      <c r="M83" s="3">
        <v>5</v>
      </c>
      <c r="N83" s="3" t="s">
        <v>43</v>
      </c>
      <c r="O83" s="3">
        <f t="shared" si="4"/>
        <v>1</v>
      </c>
      <c r="P83" s="3">
        <f t="shared" si="5"/>
        <v>1</v>
      </c>
    </row>
    <row r="84" spans="1:16" ht="18.75" customHeight="1" x14ac:dyDescent="0.35">
      <c r="A84" s="120">
        <v>53080</v>
      </c>
      <c r="B84" s="121" t="s">
        <v>155</v>
      </c>
      <c r="C84" s="120" t="s">
        <v>150</v>
      </c>
      <c r="D84" s="122">
        <v>0.75</v>
      </c>
      <c r="E84" s="123">
        <v>5.1900000000000002E-2</v>
      </c>
      <c r="F84" s="124">
        <v>7.6419119999999993E-2</v>
      </c>
      <c r="G84" s="125">
        <v>999</v>
      </c>
      <c r="H84" s="120" t="s">
        <v>17</v>
      </c>
      <c r="I84" s="125">
        <v>0</v>
      </c>
      <c r="J84" s="120" t="s">
        <v>41</v>
      </c>
      <c r="K84" s="126" t="s">
        <v>122</v>
      </c>
      <c r="L84" s="112" t="s">
        <v>34</v>
      </c>
      <c r="M84" s="3">
        <v>5</v>
      </c>
      <c r="N84" s="3" t="s">
        <v>43</v>
      </c>
      <c r="O84" s="3">
        <f t="shared" si="4"/>
        <v>1</v>
      </c>
      <c r="P84" s="3">
        <f t="shared" si="5"/>
        <v>1</v>
      </c>
    </row>
    <row r="85" spans="1:16" ht="18.75" customHeight="1" thickBot="1" x14ac:dyDescent="0.4">
      <c r="A85" s="113">
        <v>53079</v>
      </c>
      <c r="B85" s="114" t="s">
        <v>156</v>
      </c>
      <c r="C85" s="113" t="s">
        <v>150</v>
      </c>
      <c r="D85" s="115">
        <v>0.75</v>
      </c>
      <c r="E85" s="116">
        <v>5.3699999999999998E-2</v>
      </c>
      <c r="F85" s="117">
        <v>7.6347258000000001E-2</v>
      </c>
      <c r="G85" s="118">
        <v>0</v>
      </c>
      <c r="H85" s="113" t="s">
        <v>17</v>
      </c>
      <c r="I85" s="118">
        <v>0</v>
      </c>
      <c r="J85" s="113" t="s">
        <v>41</v>
      </c>
      <c r="K85" s="119" t="s">
        <v>122</v>
      </c>
      <c r="L85" s="112" t="s">
        <v>34</v>
      </c>
      <c r="M85" s="3">
        <v>5</v>
      </c>
      <c r="N85" s="3" t="s">
        <v>43</v>
      </c>
      <c r="O85" s="3">
        <f t="shared" si="4"/>
        <v>1</v>
      </c>
      <c r="P85" s="3">
        <f t="shared" si="5"/>
        <v>1</v>
      </c>
    </row>
    <row r="86" spans="1:16" ht="18.75" customHeight="1" x14ac:dyDescent="0.35">
      <c r="A86" s="167" t="s">
        <v>35</v>
      </c>
      <c r="B86" s="167"/>
      <c r="C86" s="146" t="s">
        <v>115</v>
      </c>
      <c r="D86" s="147"/>
      <c r="E86" s="147"/>
      <c r="F86" s="147"/>
      <c r="G86" s="147"/>
      <c r="H86" s="147"/>
      <c r="I86" s="147"/>
      <c r="J86" s="147"/>
      <c r="K86" s="147"/>
      <c r="L86" s="1" t="s">
        <v>31</v>
      </c>
      <c r="M86" s="1">
        <v>0</v>
      </c>
      <c r="N86" s="1">
        <v>0</v>
      </c>
      <c r="O86" s="1">
        <f>IF(SUM(O87:O91)=0,0,1)</f>
        <v>1</v>
      </c>
      <c r="P86" s="1">
        <f>IF(SUM(P87:P91)=0,0,1)</f>
        <v>1</v>
      </c>
    </row>
    <row r="87" spans="1:16" ht="18.75" customHeight="1" x14ac:dyDescent="0.35">
      <c r="A87" s="113">
        <v>53108</v>
      </c>
      <c r="B87" s="114" t="s">
        <v>152</v>
      </c>
      <c r="C87" s="113" t="s">
        <v>150</v>
      </c>
      <c r="D87" s="115">
        <v>0.6</v>
      </c>
      <c r="E87" s="116">
        <v>6.1899999999999997E-2</v>
      </c>
      <c r="F87" s="117">
        <v>8.2265775999999999E-2</v>
      </c>
      <c r="G87" s="118">
        <v>0</v>
      </c>
      <c r="H87" s="113" t="s">
        <v>17</v>
      </c>
      <c r="I87" s="118">
        <v>0</v>
      </c>
      <c r="J87" s="113" t="s">
        <v>41</v>
      </c>
      <c r="K87" s="119" t="s">
        <v>129</v>
      </c>
      <c r="L87" s="112" t="s">
        <v>31</v>
      </c>
      <c r="M87" s="3">
        <v>2</v>
      </c>
      <c r="N87" s="3" t="s">
        <v>43</v>
      </c>
      <c r="O87" s="3">
        <f t="shared" ref="O87:O91" si="6">IF($C$11="More than or equal to",IF(AND(OR($C$8="",$C$8=L87),OR($C$9="",C87="Purchase &amp; Remortgage",$C$9=C87),OR($C$10="",$C$10=N87),OR($C$12="",$C$12&lt;=D87),OR($C$13="",$C$13=M87),OR($C$14="",$C$14=H87),OR($C$15="",$C$15=I87)),1,0),IF($C$11="Less than or equal to",IF(AND(OR($C$8="",$C$8=L87),OR($C$9="",C87="Purchase &amp; Remortgage",$C$9=C87),OR($C$10="",$C$10=N87),OR($C$12="",$C$12&gt;=D87),OR($C$13="",$C$13=M87),OR($C$14="",$C$14=H87),OR($C$15="",$C$15=I87)),1,0),IF(AND(OR($C$8="",$C$8=L87),OR($C$9="",C87="Purchase &amp; Remortgage",$C$9=C87),OR($C$10="",$C$10=N87),OR($C$12="",$C$12=D87),OR($C$13="",$C$13=M87),OR($C$14="",$C$14=H87),OR($C$15="",$C$15=I87)),1,0)))</f>
        <v>1</v>
      </c>
      <c r="P87" s="3">
        <f t="shared" ref="P87:P103" si="7">IF(A87=0,0,1)</f>
        <v>1</v>
      </c>
    </row>
    <row r="88" spans="1:16" ht="18.75" customHeight="1" x14ac:dyDescent="0.35">
      <c r="A88" s="120">
        <v>53105</v>
      </c>
      <c r="B88" s="121" t="s">
        <v>152</v>
      </c>
      <c r="C88" s="120" t="s">
        <v>150</v>
      </c>
      <c r="D88" s="122">
        <v>0.75</v>
      </c>
      <c r="E88" s="123">
        <v>6.7000000000000004E-2</v>
      </c>
      <c r="F88" s="124">
        <v>8.3165947000000004E-2</v>
      </c>
      <c r="G88" s="125">
        <v>0</v>
      </c>
      <c r="H88" s="120" t="s">
        <v>17</v>
      </c>
      <c r="I88" s="125">
        <v>0</v>
      </c>
      <c r="J88" s="120" t="s">
        <v>41</v>
      </c>
      <c r="K88" s="126" t="s">
        <v>129</v>
      </c>
      <c r="L88" s="112" t="s">
        <v>31</v>
      </c>
      <c r="M88" s="3">
        <v>2</v>
      </c>
      <c r="N88" s="3" t="s">
        <v>43</v>
      </c>
      <c r="O88" s="3">
        <f t="shared" si="6"/>
        <v>1</v>
      </c>
      <c r="P88" s="3">
        <f t="shared" si="7"/>
        <v>1</v>
      </c>
    </row>
    <row r="89" spans="1:16" ht="18.75" customHeight="1" x14ac:dyDescent="0.35">
      <c r="A89" s="113">
        <v>53104</v>
      </c>
      <c r="B89" s="114" t="s">
        <v>152</v>
      </c>
      <c r="C89" s="113" t="s">
        <v>150</v>
      </c>
      <c r="D89" s="115">
        <v>1.25</v>
      </c>
      <c r="E89" s="116">
        <v>7.0400000000000004E-2</v>
      </c>
      <c r="F89" s="117">
        <v>8.3772844999999999E-2</v>
      </c>
      <c r="G89" s="118">
        <v>0</v>
      </c>
      <c r="H89" s="113" t="s">
        <v>17</v>
      </c>
      <c r="I89" s="118">
        <v>0</v>
      </c>
      <c r="J89" s="113" t="s">
        <v>41</v>
      </c>
      <c r="K89" s="119" t="s">
        <v>129</v>
      </c>
      <c r="L89" s="112" t="s">
        <v>31</v>
      </c>
      <c r="M89" s="3">
        <v>2</v>
      </c>
      <c r="N89" s="3" t="s">
        <v>43</v>
      </c>
      <c r="O89" s="3">
        <f t="shared" si="6"/>
        <v>1</v>
      </c>
      <c r="P89" s="3">
        <f t="shared" si="7"/>
        <v>1</v>
      </c>
    </row>
    <row r="90" spans="1:16" ht="18.75" customHeight="1" x14ac:dyDescent="0.35">
      <c r="A90" s="120">
        <v>53106</v>
      </c>
      <c r="B90" s="121" t="s">
        <v>156</v>
      </c>
      <c r="C90" s="120" t="s">
        <v>150</v>
      </c>
      <c r="D90" s="122">
        <v>0.6</v>
      </c>
      <c r="E90" s="123">
        <v>5.6899999999999999E-2</v>
      </c>
      <c r="F90" s="124">
        <v>7.7521577999999994E-2</v>
      </c>
      <c r="G90" s="125">
        <v>0</v>
      </c>
      <c r="H90" s="120" t="s">
        <v>17</v>
      </c>
      <c r="I90" s="125">
        <v>0</v>
      </c>
      <c r="J90" s="120" t="s">
        <v>41</v>
      </c>
      <c r="K90" s="126" t="s">
        <v>122</v>
      </c>
      <c r="L90" s="112" t="s">
        <v>31</v>
      </c>
      <c r="M90" s="3">
        <v>5</v>
      </c>
      <c r="N90" s="3" t="s">
        <v>43</v>
      </c>
      <c r="O90" s="3">
        <f t="shared" si="6"/>
        <v>1</v>
      </c>
      <c r="P90" s="3">
        <f t="shared" si="7"/>
        <v>1</v>
      </c>
    </row>
    <row r="91" spans="1:16" ht="18.75" customHeight="1" thickBot="1" x14ac:dyDescent="0.4">
      <c r="A91" s="113">
        <v>53107</v>
      </c>
      <c r="B91" s="114" t="s">
        <v>156</v>
      </c>
      <c r="C91" s="113" t="s">
        <v>150</v>
      </c>
      <c r="D91" s="115">
        <v>0.75</v>
      </c>
      <c r="E91" s="116">
        <v>6.1899999999999997E-2</v>
      </c>
      <c r="F91" s="117">
        <v>7.9392193999999999E-2</v>
      </c>
      <c r="G91" s="118">
        <v>0</v>
      </c>
      <c r="H91" s="113" t="s">
        <v>17</v>
      </c>
      <c r="I91" s="118">
        <v>0</v>
      </c>
      <c r="J91" s="113" t="s">
        <v>41</v>
      </c>
      <c r="K91" s="119" t="s">
        <v>122</v>
      </c>
      <c r="L91" s="112" t="s">
        <v>31</v>
      </c>
      <c r="M91" s="3">
        <v>5</v>
      </c>
      <c r="N91" s="3" t="s">
        <v>43</v>
      </c>
      <c r="O91" s="3">
        <f t="shared" si="6"/>
        <v>1</v>
      </c>
      <c r="P91" s="3">
        <f t="shared" si="7"/>
        <v>1</v>
      </c>
    </row>
    <row r="92" spans="1:16" ht="18.75" customHeight="1" x14ac:dyDescent="0.35">
      <c r="A92" s="167" t="s">
        <v>36</v>
      </c>
      <c r="B92" s="167"/>
      <c r="C92" s="146" t="s">
        <v>115</v>
      </c>
      <c r="D92" s="147"/>
      <c r="E92" s="147"/>
      <c r="F92" s="147"/>
      <c r="G92" s="147"/>
      <c r="H92" s="147"/>
      <c r="I92" s="147"/>
      <c r="J92" s="147"/>
      <c r="K92" s="147"/>
      <c r="L92" s="1" t="s">
        <v>28</v>
      </c>
      <c r="M92" s="1">
        <v>0</v>
      </c>
      <c r="N92" s="1">
        <v>0</v>
      </c>
      <c r="O92" s="1">
        <f>IF(SUM(O93:O99)=0,0,1)</f>
        <v>1</v>
      </c>
      <c r="P92" s="1">
        <f>IF(SUM(P93:P99)=0,0,1)</f>
        <v>1</v>
      </c>
    </row>
    <row r="93" spans="1:16" ht="18.75" customHeight="1" x14ac:dyDescent="0.35">
      <c r="A93" s="113">
        <v>53171</v>
      </c>
      <c r="B93" s="114" t="s">
        <v>152</v>
      </c>
      <c r="C93" s="113" t="s">
        <v>150</v>
      </c>
      <c r="D93" s="115">
        <v>0.85</v>
      </c>
      <c r="E93" s="116">
        <v>5.3400000000000003E-2</v>
      </c>
      <c r="F93" s="117">
        <v>7.8763131E-2</v>
      </c>
      <c r="G93" s="118">
        <v>0</v>
      </c>
      <c r="H93" s="113" t="s">
        <v>17</v>
      </c>
      <c r="I93" s="118">
        <v>0</v>
      </c>
      <c r="J93" s="113" t="s">
        <v>41</v>
      </c>
      <c r="K93" s="119" t="s">
        <v>129</v>
      </c>
      <c r="L93" s="112" t="s">
        <v>28</v>
      </c>
      <c r="M93" s="3">
        <v>2</v>
      </c>
      <c r="N93" s="3" t="s">
        <v>43</v>
      </c>
      <c r="O93" s="3">
        <f>IF($C$11="More than or equal to",IF(AND(OR($C$8="",$C$8=L93),OR($C$9="",C93="Purchase &amp; Remortgage",$C$9=C93),OR($C$10="",$C$10=N93),OR($C$12="",$C$12&lt;=D93),OR($C$13="",$C$13=M93),OR($C$14="",$C$14=H93),OR($C$15="",$C$15=I93)),1,0),IF($C$11="Less than or equal to",IF(AND(OR($C$8="",$C$8=L93),OR($C$9="",C93="Purchase &amp; Remortgage",$C$9=C93),OR($C$10="",$C$10=N93),OR($C$12="",$C$12&gt;=D93),OR($C$13="",$C$13=M93),OR($C$14="",$C$14=H93),OR($C$15="",$C$15=I93)),1,0),IF(AND(OR($C$8="",$C$8=L93),OR($C$9="",C93="Purchase &amp; Remortgage",$C$9=C93),OR($C$10="",$C$10=N93),OR($C$12="",$C$12=D93),OR($C$13="",$C$13=M93),OR($C$14="",$C$14=H93),OR($C$15="",$C$15=I93)),1,0)))</f>
        <v>1</v>
      </c>
      <c r="P93" s="3">
        <f t="shared" si="7"/>
        <v>1</v>
      </c>
    </row>
    <row r="94" spans="1:16" ht="18.75" customHeight="1" x14ac:dyDescent="0.35">
      <c r="A94" s="120">
        <v>53172</v>
      </c>
      <c r="B94" s="121" t="s">
        <v>152</v>
      </c>
      <c r="C94" s="120" t="s">
        <v>150</v>
      </c>
      <c r="D94" s="122">
        <v>0.95</v>
      </c>
      <c r="E94" s="123">
        <v>6.0400000000000002E-2</v>
      </c>
      <c r="F94" s="124">
        <v>7.9962596999999996E-2</v>
      </c>
      <c r="G94" s="125">
        <v>0</v>
      </c>
      <c r="H94" s="120" t="s">
        <v>17</v>
      </c>
      <c r="I94" s="125">
        <v>0</v>
      </c>
      <c r="J94" s="120" t="s">
        <v>41</v>
      </c>
      <c r="K94" s="126" t="s">
        <v>129</v>
      </c>
      <c r="L94" s="112" t="s">
        <v>28</v>
      </c>
      <c r="M94" s="3">
        <v>2</v>
      </c>
      <c r="N94" s="3" t="s">
        <v>43</v>
      </c>
      <c r="O94" s="3">
        <f t="shared" ref="O94:O99" si="8">IF($C$11="More than or equal to",IF(AND(OR($C$8="",$C$8=L94),OR($C$9="",C94="Purchase &amp; Remortgage",$C$9=C94),OR($C$10="",$C$10=N94),OR($C$12="",$C$12&lt;=D94),OR($C$13="",$C$13=M94),OR($C$14="",$C$14=H94),OR($C$15="",$C$15=I94)),1,0),IF($C$11="Less than or equal to",IF(AND(OR($C$8="",$C$8=L94),OR($C$9="",C94="Purchase &amp; Remortgage",$C$9=C94),OR($C$10="",$C$10=N94),OR($C$12="",$C$12&gt;=D94),OR($C$13="",$C$13=M94),OR($C$14="",$C$14=H94),OR($C$15="",$C$15=I94)),1,0),IF(AND(OR($C$8="",$C$8=L94),OR($C$9="",C94="Purchase &amp; Remortgage",$C$9=C94),OR($C$10="",$C$10=N94),OR($C$12="",$C$12=D94),OR($C$13="",$C$13=M94),OR($C$14="",$C$14=H94),OR($C$15="",$C$15=I94)),1,0)))</f>
        <v>1</v>
      </c>
      <c r="P94" s="3">
        <f t="shared" si="7"/>
        <v>1</v>
      </c>
    </row>
    <row r="95" spans="1:16" ht="18.75" customHeight="1" x14ac:dyDescent="0.35">
      <c r="A95" s="113">
        <v>53086</v>
      </c>
      <c r="B95" s="114" t="s">
        <v>152</v>
      </c>
      <c r="C95" s="113" t="s">
        <v>150</v>
      </c>
      <c r="D95" s="115">
        <v>1.5</v>
      </c>
      <c r="E95" s="116">
        <v>6.7900000000000002E-2</v>
      </c>
      <c r="F95" s="117">
        <v>8.1272345999999995E-2</v>
      </c>
      <c r="G95" s="118">
        <v>0</v>
      </c>
      <c r="H95" s="113" t="s">
        <v>17</v>
      </c>
      <c r="I95" s="118">
        <v>0</v>
      </c>
      <c r="J95" s="113" t="s">
        <v>41</v>
      </c>
      <c r="K95" s="119" t="s">
        <v>129</v>
      </c>
      <c r="L95" s="112" t="s">
        <v>28</v>
      </c>
      <c r="M95" s="3">
        <v>2</v>
      </c>
      <c r="N95" s="3" t="s">
        <v>43</v>
      </c>
      <c r="O95" s="3">
        <f t="shared" si="8"/>
        <v>1</v>
      </c>
      <c r="P95" s="3">
        <f t="shared" si="7"/>
        <v>1</v>
      </c>
    </row>
    <row r="96" spans="1:16" ht="18.75" customHeight="1" x14ac:dyDescent="0.35">
      <c r="A96" s="120">
        <v>53173</v>
      </c>
      <c r="B96" s="121" t="s">
        <v>157</v>
      </c>
      <c r="C96" s="120" t="s">
        <v>150</v>
      </c>
      <c r="D96" s="122">
        <v>0.85</v>
      </c>
      <c r="E96" s="123">
        <v>5.4400000000000004E-2</v>
      </c>
      <c r="F96" s="124">
        <v>7.7392764000000003E-2</v>
      </c>
      <c r="G96" s="125">
        <v>0</v>
      </c>
      <c r="H96" s="120" t="s">
        <v>17</v>
      </c>
      <c r="I96" s="125">
        <v>0</v>
      </c>
      <c r="J96" s="120" t="s">
        <v>41</v>
      </c>
      <c r="K96" s="126" t="s">
        <v>130</v>
      </c>
      <c r="L96" s="112" t="s">
        <v>28</v>
      </c>
      <c r="M96" s="3">
        <v>3</v>
      </c>
      <c r="N96" s="3" t="s">
        <v>43</v>
      </c>
      <c r="O96" s="3">
        <f t="shared" si="8"/>
        <v>1</v>
      </c>
      <c r="P96" s="3">
        <f t="shared" si="7"/>
        <v>1</v>
      </c>
    </row>
    <row r="97" spans="1:16" ht="18.75" customHeight="1" x14ac:dyDescent="0.35">
      <c r="A97" s="113">
        <v>53089</v>
      </c>
      <c r="B97" s="114" t="s">
        <v>157</v>
      </c>
      <c r="C97" s="113" t="s">
        <v>150</v>
      </c>
      <c r="D97" s="115">
        <v>0.95</v>
      </c>
      <c r="E97" s="116">
        <v>5.6899999999999999E-2</v>
      </c>
      <c r="F97" s="117">
        <v>7.7997495999999999E-2</v>
      </c>
      <c r="G97" s="118">
        <v>0</v>
      </c>
      <c r="H97" s="113" t="s">
        <v>17</v>
      </c>
      <c r="I97" s="118">
        <v>0</v>
      </c>
      <c r="J97" s="113" t="s">
        <v>41</v>
      </c>
      <c r="K97" s="119" t="s">
        <v>130</v>
      </c>
      <c r="L97" s="112" t="s">
        <v>28</v>
      </c>
      <c r="M97" s="3">
        <v>3</v>
      </c>
      <c r="N97" s="3" t="s">
        <v>43</v>
      </c>
      <c r="O97" s="3">
        <f t="shared" si="8"/>
        <v>1</v>
      </c>
      <c r="P97" s="3">
        <f t="shared" si="7"/>
        <v>1</v>
      </c>
    </row>
    <row r="98" spans="1:16" ht="18.75" customHeight="1" x14ac:dyDescent="0.35">
      <c r="A98" s="120">
        <v>53170</v>
      </c>
      <c r="B98" s="121" t="s">
        <v>156</v>
      </c>
      <c r="C98" s="120" t="s">
        <v>150</v>
      </c>
      <c r="D98" s="122">
        <v>0.85</v>
      </c>
      <c r="E98" s="123">
        <v>4.87E-2</v>
      </c>
      <c r="F98" s="124">
        <v>7.2656448999999998E-2</v>
      </c>
      <c r="G98" s="125">
        <v>0</v>
      </c>
      <c r="H98" s="120" t="s">
        <v>17</v>
      </c>
      <c r="I98" s="125">
        <v>0</v>
      </c>
      <c r="J98" s="120" t="s">
        <v>41</v>
      </c>
      <c r="K98" s="126" t="s">
        <v>122</v>
      </c>
      <c r="L98" s="112" t="s">
        <v>28</v>
      </c>
      <c r="M98" s="3">
        <v>5</v>
      </c>
      <c r="N98" s="3" t="s">
        <v>43</v>
      </c>
      <c r="O98" s="3">
        <f t="shared" si="8"/>
        <v>1</v>
      </c>
      <c r="P98" s="3">
        <f t="shared" si="7"/>
        <v>1</v>
      </c>
    </row>
    <row r="99" spans="1:16" ht="18.75" customHeight="1" thickBot="1" x14ac:dyDescent="0.4">
      <c r="A99" s="113">
        <v>53174</v>
      </c>
      <c r="B99" s="114" t="s">
        <v>156</v>
      </c>
      <c r="C99" s="113" t="s">
        <v>150</v>
      </c>
      <c r="D99" s="115">
        <v>0.95</v>
      </c>
      <c r="E99" s="116">
        <v>5.7100000000000005E-2</v>
      </c>
      <c r="F99" s="117">
        <v>7.5683879999999995E-2</v>
      </c>
      <c r="G99" s="118">
        <v>0</v>
      </c>
      <c r="H99" s="113" t="s">
        <v>17</v>
      </c>
      <c r="I99" s="118">
        <v>0</v>
      </c>
      <c r="J99" s="113" t="s">
        <v>41</v>
      </c>
      <c r="K99" s="119" t="s">
        <v>122</v>
      </c>
      <c r="L99" s="112" t="s">
        <v>28</v>
      </c>
      <c r="M99" s="3">
        <v>5</v>
      </c>
      <c r="N99" s="3" t="s">
        <v>43</v>
      </c>
      <c r="O99" s="3">
        <f t="shared" si="8"/>
        <v>1</v>
      </c>
      <c r="P99" s="3">
        <f t="shared" si="7"/>
        <v>1</v>
      </c>
    </row>
    <row r="100" spans="1:16" ht="18.75" customHeight="1" x14ac:dyDescent="0.35">
      <c r="A100" s="167" t="s">
        <v>37</v>
      </c>
      <c r="B100" s="167"/>
      <c r="C100" s="146" t="s">
        <v>115</v>
      </c>
      <c r="D100" s="147"/>
      <c r="E100" s="147"/>
      <c r="F100" s="147"/>
      <c r="G100" s="147"/>
      <c r="H100" s="147"/>
      <c r="I100" s="147"/>
      <c r="J100" s="147"/>
      <c r="K100" s="147"/>
      <c r="L100" s="1" t="s">
        <v>29</v>
      </c>
      <c r="M100" s="1">
        <v>0</v>
      </c>
      <c r="N100" s="1">
        <v>0</v>
      </c>
      <c r="O100" s="1">
        <f>IF(SUM(O101:O103)=0,0,1)</f>
        <v>1</v>
      </c>
      <c r="P100" s="1">
        <f>IF(SUM(P101:P103)=0,0,1)</f>
        <v>1</v>
      </c>
    </row>
    <row r="101" spans="1:16" ht="18.75" customHeight="1" x14ac:dyDescent="0.35">
      <c r="A101" s="113">
        <v>53093</v>
      </c>
      <c r="B101" s="114" t="s">
        <v>152</v>
      </c>
      <c r="C101" s="113" t="s">
        <v>150</v>
      </c>
      <c r="D101" s="115">
        <v>0.75</v>
      </c>
      <c r="E101" s="116">
        <v>5.6899999999999999E-2</v>
      </c>
      <c r="F101" s="117">
        <v>7.9360822999999997E-2</v>
      </c>
      <c r="G101" s="118">
        <v>0</v>
      </c>
      <c r="H101" s="113" t="s">
        <v>17</v>
      </c>
      <c r="I101" s="118">
        <v>0</v>
      </c>
      <c r="J101" s="113" t="s">
        <v>41</v>
      </c>
      <c r="K101" s="119" t="s">
        <v>129</v>
      </c>
      <c r="L101" s="112" t="s">
        <v>29</v>
      </c>
      <c r="M101" s="3">
        <v>2</v>
      </c>
      <c r="N101" s="3" t="s">
        <v>43</v>
      </c>
      <c r="O101" s="3">
        <f>IF($C$11="More than or equal to",IF(AND(OR($C$8="",$C$8=L101),OR($C$9="",C101="Purchase &amp; Remortgage",$C$9=C101),OR($C$10="",$C$10=N101),OR($C$12="",$C$12&lt;=D101),OR($C$13="",$C$13=M101),OR($C$14="",$C$14=H101),OR($C$15="",$C$15=I101)),1,0),IF($C$11="Less than or equal to",IF(AND(OR($C$8="",$C$8=L101),OR($C$9="",C101="Purchase &amp; Remortgage",$C$9=C101),OR($C$10="",$C$10=N101),OR($C$12="",$C$12&gt;=D101),OR($C$13="",$C$13=M101),OR($C$14="",$C$14=H101),OR($C$15="",$C$15=I101)),1,0),IF(AND(OR($C$8="",$C$8=L101),OR($C$9="",C101="Purchase &amp; Remortgage",$C$9=C101),OR($C$10="",$C$10=N101),OR($C$12="",$C$12=D101),OR($C$13="",$C$13=M101),OR($C$14="",$C$14=H101),OR($C$15="",$C$15=I101)),1,0)))</f>
        <v>1</v>
      </c>
      <c r="P101" s="3">
        <f t="shared" si="7"/>
        <v>1</v>
      </c>
    </row>
    <row r="102" spans="1:16" ht="18.75" customHeight="1" x14ac:dyDescent="0.35">
      <c r="A102" s="120">
        <v>53091</v>
      </c>
      <c r="B102" s="121" t="s">
        <v>152</v>
      </c>
      <c r="C102" s="120" t="s">
        <v>150</v>
      </c>
      <c r="D102" s="122">
        <v>0.85</v>
      </c>
      <c r="E102" s="123">
        <v>5.79E-2</v>
      </c>
      <c r="F102" s="124">
        <v>7.9532318000000005E-2</v>
      </c>
      <c r="G102" s="125">
        <v>0</v>
      </c>
      <c r="H102" s="120" t="s">
        <v>17</v>
      </c>
      <c r="I102" s="125">
        <v>0</v>
      </c>
      <c r="J102" s="120" t="s">
        <v>41</v>
      </c>
      <c r="K102" s="126" t="s">
        <v>129</v>
      </c>
      <c r="L102" s="112" t="s">
        <v>29</v>
      </c>
      <c r="M102" s="3">
        <v>2</v>
      </c>
      <c r="N102" s="3" t="s">
        <v>43</v>
      </c>
      <c r="O102" s="3">
        <f t="shared" ref="O102:O103" si="9">IF($C$11="More than or equal to",IF(AND(OR($C$8="",$C$8=L102),OR($C$9="",C102="Purchase &amp; Remortgage",$C$9=C102),OR($C$10="",$C$10=N102),OR($C$12="",$C$12&lt;=D102),OR($C$13="",$C$13=M102),OR($C$14="",$C$14=H102),OR($C$15="",$C$15=I102)),1,0),IF($C$11="Less than or equal to",IF(AND(OR($C$8="",$C$8=L102),OR($C$9="",C102="Purchase &amp; Remortgage",$C$9=C102),OR($C$10="",$C$10=N102),OR($C$12="",$C$12&gt;=D102),OR($C$13="",$C$13=M102),OR($C$14="",$C$14=H102),OR($C$15="",$C$15=I102)),1,0),IF(AND(OR($C$8="",$C$8=L102),OR($C$9="",C102="Purchase &amp; Remortgage",$C$9=C102),OR($C$10="",$C$10=N102),OR($C$12="",$C$12=D102),OR($C$13="",$C$13=M102),OR($C$14="",$C$14=H102),OR($C$15="",$C$15=I102)),1,0)))</f>
        <v>1</v>
      </c>
      <c r="P102" s="3">
        <f t="shared" si="7"/>
        <v>1</v>
      </c>
    </row>
    <row r="103" spans="1:16" ht="18.75" customHeight="1" thickBot="1" x14ac:dyDescent="0.4">
      <c r="A103" s="113">
        <v>53092</v>
      </c>
      <c r="B103" s="114" t="s">
        <v>152</v>
      </c>
      <c r="C103" s="113" t="s">
        <v>150</v>
      </c>
      <c r="D103" s="115">
        <v>1.25</v>
      </c>
      <c r="E103" s="116">
        <v>6.7900000000000002E-2</v>
      </c>
      <c r="F103" s="117">
        <v>8.1272875999999994E-2</v>
      </c>
      <c r="G103" s="118">
        <v>0</v>
      </c>
      <c r="H103" s="113" t="s">
        <v>17</v>
      </c>
      <c r="I103" s="118">
        <v>0</v>
      </c>
      <c r="J103" s="113" t="s">
        <v>41</v>
      </c>
      <c r="K103" s="119" t="s">
        <v>129</v>
      </c>
      <c r="L103" s="112" t="s">
        <v>29</v>
      </c>
      <c r="M103" s="3">
        <v>2</v>
      </c>
      <c r="N103" s="3" t="s">
        <v>43</v>
      </c>
      <c r="O103" s="3">
        <f t="shared" si="9"/>
        <v>1</v>
      </c>
      <c r="P103" s="3">
        <f t="shared" si="7"/>
        <v>1</v>
      </c>
    </row>
    <row r="104" spans="1:16" ht="18.75" customHeight="1" x14ac:dyDescent="0.35">
      <c r="A104" s="167" t="s">
        <v>38</v>
      </c>
      <c r="B104" s="167"/>
      <c r="C104" s="146" t="s">
        <v>115</v>
      </c>
      <c r="D104" s="147"/>
      <c r="E104" s="147"/>
      <c r="F104" s="147"/>
      <c r="G104" s="147"/>
      <c r="H104" s="147"/>
      <c r="I104" s="147"/>
      <c r="J104" s="147"/>
      <c r="K104" s="147"/>
      <c r="L104" s="1" t="s">
        <v>39</v>
      </c>
      <c r="M104" s="1">
        <v>0</v>
      </c>
      <c r="N104" s="1">
        <v>0</v>
      </c>
      <c r="O104" s="1">
        <f>IF(SUM(O105:O106)=0,0,1)</f>
        <v>1</v>
      </c>
      <c r="P104" s="1">
        <f>IF(SUM(P105:P106)=0,0,1)</f>
        <v>1</v>
      </c>
    </row>
    <row r="105" spans="1:16" ht="18.75" customHeight="1" x14ac:dyDescent="0.35">
      <c r="A105" s="113">
        <v>53083</v>
      </c>
      <c r="B105" s="114" t="s">
        <v>152</v>
      </c>
      <c r="C105" s="113" t="s">
        <v>150</v>
      </c>
      <c r="D105" s="115">
        <v>0.75</v>
      </c>
      <c r="E105" s="116">
        <v>5.6899999999999999E-2</v>
      </c>
      <c r="F105" s="117">
        <v>7.9360822999999997E-2</v>
      </c>
      <c r="G105" s="118">
        <v>0</v>
      </c>
      <c r="H105" s="113" t="s">
        <v>17</v>
      </c>
      <c r="I105" s="118">
        <v>0</v>
      </c>
      <c r="J105" s="113" t="s">
        <v>41</v>
      </c>
      <c r="K105" s="119" t="s">
        <v>129</v>
      </c>
      <c r="L105" s="112" t="s">
        <v>39</v>
      </c>
      <c r="M105" s="3">
        <v>2</v>
      </c>
      <c r="N105" s="3" t="s">
        <v>43</v>
      </c>
      <c r="O105" s="3">
        <f>IF($C$11="More than or equal to",IF(AND(OR($C$8="",$C$8=L105),OR($C$9="",C105="Purchase &amp; Remortgage",$C$9=C105),OR($C$10="",$C$10=N105),OR($C$12="",$C$12&lt;=D105),OR($C$13="",$C$13=M105),OR($C$14="",$C$14=H105),OR($C$15="",$C$15=I105)),1,0),IF($C$11="Less than or equal to",IF(AND(OR($C$8="",$C$8=L105),OR($C$9="",C105="Purchase &amp; Remortgage",$C$9=C105),OR($C$10="",$C$10=N105),OR($C$12="",$C$12&gt;=D105),OR($C$13="",$C$13=M105),OR($C$14="",$C$14=H105),OR($C$15="",$C$15=I105)),1,0),IF(AND(OR($C$8="",$C$8=L105),OR($C$9="",C105="Purchase &amp; Remortgage",$C$9=C105),OR($C$10="",$C$10=N105),OR($C$12="",$C$12=D105),OR($C$13="",$C$13=M105),OR($C$14="",$C$14=H105),OR($C$15="",$C$15=I105)),1,0)))</f>
        <v>1</v>
      </c>
      <c r="P105" s="3">
        <f t="shared" ref="P105:P106" si="10">IF(A105=0,0,1)</f>
        <v>1</v>
      </c>
    </row>
    <row r="106" spans="1:16" ht="18.75" customHeight="1" thickBot="1" x14ac:dyDescent="0.4">
      <c r="A106" s="120">
        <v>53082</v>
      </c>
      <c r="B106" s="121" t="s">
        <v>152</v>
      </c>
      <c r="C106" s="120" t="s">
        <v>150</v>
      </c>
      <c r="D106" s="122">
        <v>0.85</v>
      </c>
      <c r="E106" s="123">
        <v>5.79E-2</v>
      </c>
      <c r="F106" s="124">
        <v>7.9532318000000005E-2</v>
      </c>
      <c r="G106" s="125">
        <v>0</v>
      </c>
      <c r="H106" s="120" t="s">
        <v>17</v>
      </c>
      <c r="I106" s="125">
        <v>0</v>
      </c>
      <c r="J106" s="120" t="s">
        <v>41</v>
      </c>
      <c r="K106" s="126" t="s">
        <v>129</v>
      </c>
      <c r="L106" s="112" t="s">
        <v>39</v>
      </c>
      <c r="M106" s="3">
        <v>2</v>
      </c>
      <c r="N106" s="3" t="s">
        <v>43</v>
      </c>
      <c r="O106" s="3">
        <f t="shared" ref="O106" si="11">IF($C$11="More than or equal to",IF(AND(OR($C$8="",$C$8=L106),OR($C$9="",C106="Purchase &amp; Remortgage",$C$9=C106),OR($C$10="",$C$10=N106),OR($C$12="",$C$12&lt;=D106),OR($C$13="",$C$13=M106),OR($C$14="",$C$14=H106),OR($C$15="",$C$15=I106)),1,0),IF($C$11="Less than or equal to",IF(AND(OR($C$8="",$C$8=L106),OR($C$9="",C106="Purchase &amp; Remortgage",$C$9=C106),OR($C$10="",$C$10=N106),OR($C$12="",$C$12&gt;=D106),OR($C$13="",$C$13=M106),OR($C$14="",$C$14=H106),OR($C$15="",$C$15=I106)),1,0),IF(AND(OR($C$8="",$C$8=L106),OR($C$9="",C106="Purchase &amp; Remortgage",$C$9=C106),OR($C$10="",$C$10=N106),OR($C$12="",$C$12=D106),OR($C$13="",$C$13=M106),OR($C$14="",$C$14=H106),OR($C$15="",$C$15=I106)),1,0)))</f>
        <v>1</v>
      </c>
      <c r="P106" s="3">
        <f t="shared" si="10"/>
        <v>1</v>
      </c>
    </row>
    <row r="107" spans="1:16" ht="18.75" customHeight="1" x14ac:dyDescent="0.35">
      <c r="A107" s="167" t="s">
        <v>67</v>
      </c>
      <c r="B107" s="167"/>
      <c r="C107" s="146" t="s">
        <v>115</v>
      </c>
      <c r="D107" s="147"/>
      <c r="E107" s="147"/>
      <c r="F107" s="147"/>
      <c r="G107" s="147"/>
      <c r="H107" s="147"/>
      <c r="I107" s="147"/>
      <c r="J107" s="147"/>
      <c r="K107" s="147"/>
      <c r="L107" s="1" t="s">
        <v>66</v>
      </c>
      <c r="M107" s="1">
        <v>0</v>
      </c>
      <c r="N107" s="1">
        <v>0</v>
      </c>
      <c r="O107" s="1">
        <f>IF(SUM(O108:O111)=0,0,1)</f>
        <v>1</v>
      </c>
      <c r="P107" s="1">
        <f>IF(SUM(P108:P111)=0,0,1)</f>
        <v>1</v>
      </c>
    </row>
    <row r="108" spans="1:16" ht="18.75" customHeight="1" x14ac:dyDescent="0.35">
      <c r="A108" s="120">
        <v>52939</v>
      </c>
      <c r="B108" s="121" t="s">
        <v>151</v>
      </c>
      <c r="C108" s="120" t="s">
        <v>150</v>
      </c>
      <c r="D108" s="122">
        <v>0.55000000000000004</v>
      </c>
      <c r="E108" s="123">
        <v>5.7000000000000002E-2</v>
      </c>
      <c r="F108" s="124">
        <v>8.3303327999999996E-2</v>
      </c>
      <c r="G108" s="125">
        <v>999</v>
      </c>
      <c r="H108" s="120" t="s">
        <v>17</v>
      </c>
      <c r="I108" s="125">
        <v>0</v>
      </c>
      <c r="J108" s="120" t="s">
        <v>41</v>
      </c>
      <c r="K108" s="126" t="s">
        <v>129</v>
      </c>
      <c r="L108" s="112" t="s">
        <v>66</v>
      </c>
      <c r="M108" s="3">
        <v>2</v>
      </c>
      <c r="N108" s="3" t="s">
        <v>43</v>
      </c>
      <c r="O108" s="3">
        <f>IF($C$11="More than or equal to",IF(AND(OR($C$8="",$C$8=L108),OR($C$9="",C108="Purchase &amp; Remortgage",$C$9=C108),OR($C$10="",$C$10=N108),OR($C$12="",$C$12&lt;=D108),OR($C$13="",$C$13=M108),OR($C$14="",$C$14=H108),OR($C$15="",$C$15=I108)),1,0),IF($C$11="Less than or equal to",IF(AND(OR($C$8="",$C$8=L108),OR($C$9="",C108="Purchase &amp; Remortgage",$C$9=C108),OR($C$10="",$C$10=N108),OR($C$12="",$C$12&gt;=D108),OR($C$13="",$C$13=M108),OR($C$14="",$C$14=H108),OR($C$15="",$C$15=I108)),1,0),IF(AND(OR($C$8="",$C$8=L108),OR($C$9="",C108="Purchase &amp; Remortgage",$C$9=C108),OR($C$10="",$C$10=N108),OR($C$12="",$C$12=D108),OR($C$13="",$C$13=M108),OR($C$14="",$C$14=H108),OR($C$15="",$C$15=I108)),1,0)))</f>
        <v>1</v>
      </c>
      <c r="P108" s="3">
        <f>IF(A108=0,0,1)</f>
        <v>1</v>
      </c>
    </row>
    <row r="109" spans="1:16" ht="18.75" customHeight="1" x14ac:dyDescent="0.35">
      <c r="A109" s="113">
        <v>52968</v>
      </c>
      <c r="B109" s="114" t="s">
        <v>151</v>
      </c>
      <c r="C109" s="113" t="s">
        <v>150</v>
      </c>
      <c r="D109" s="115">
        <v>0.6</v>
      </c>
      <c r="E109" s="116">
        <v>5.9900000000000002E-2</v>
      </c>
      <c r="F109" s="117">
        <v>8.3834729999999996E-2</v>
      </c>
      <c r="G109" s="118">
        <v>999</v>
      </c>
      <c r="H109" s="113" t="s">
        <v>17</v>
      </c>
      <c r="I109" s="118">
        <v>0</v>
      </c>
      <c r="J109" s="113" t="s">
        <v>41</v>
      </c>
      <c r="K109" s="119" t="s">
        <v>129</v>
      </c>
      <c r="L109" s="112" t="s">
        <v>66</v>
      </c>
      <c r="M109" s="3">
        <v>2</v>
      </c>
      <c r="N109" s="3" t="s">
        <v>43</v>
      </c>
      <c r="O109" s="3">
        <f t="shared" ref="O109:O111" si="12">IF($C$11="More than or equal to",IF(AND(OR($C$8="",$C$8=L109),OR($C$9="",C109="Purchase &amp; Remortgage",$C$9=C109),OR($C$10="",$C$10=N109),OR($C$12="",$C$12&lt;=D109),OR($C$13="",$C$13=M109),OR($C$14="",$C$14=H109),OR($C$15="",$C$15=I109)),1,0),IF($C$11="Less than or equal to",IF(AND(OR($C$8="",$C$8=L109),OR($C$9="",C109="Purchase &amp; Remortgage",$C$9=C109),OR($C$10="",$C$10=N109),OR($C$12="",$C$12&gt;=D109),OR($C$13="",$C$13=M109),OR($C$14="",$C$14=H109),OR($C$15="",$C$15=I109)),1,0),IF(AND(OR($C$8="",$C$8=L109),OR($C$9="",C109="Purchase &amp; Remortgage",$C$9=C109),OR($C$10="",$C$10=N109),OR($C$12="",$C$12=D109),OR($C$13="",$C$13=M109),OR($C$14="",$C$14=H109),OR($C$15="",$C$15=I109)),1,0)))</f>
        <v>1</v>
      </c>
      <c r="P109" s="3">
        <f t="shared" ref="P109:P111" si="13">IF(A109=0,0,1)</f>
        <v>1</v>
      </c>
    </row>
    <row r="110" spans="1:16" ht="18.75" customHeight="1" x14ac:dyDescent="0.35">
      <c r="A110" s="120">
        <v>52820</v>
      </c>
      <c r="B110" s="121" t="s">
        <v>155</v>
      </c>
      <c r="C110" s="120" t="s">
        <v>150</v>
      </c>
      <c r="D110" s="122">
        <v>0.55000000000000004</v>
      </c>
      <c r="E110" s="123">
        <v>5.79E-2</v>
      </c>
      <c r="F110" s="124">
        <v>7.7092914999999998E-2</v>
      </c>
      <c r="G110" s="125">
        <v>999</v>
      </c>
      <c r="H110" s="120" t="s">
        <v>17</v>
      </c>
      <c r="I110" s="125">
        <v>0</v>
      </c>
      <c r="J110" s="120" t="s">
        <v>41</v>
      </c>
      <c r="K110" s="126" t="s">
        <v>122</v>
      </c>
      <c r="L110" s="112" t="s">
        <v>66</v>
      </c>
      <c r="M110" s="3">
        <v>5</v>
      </c>
      <c r="N110" s="3" t="s">
        <v>43</v>
      </c>
      <c r="O110" s="3">
        <f t="shared" si="12"/>
        <v>1</v>
      </c>
      <c r="P110" s="3">
        <f t="shared" si="13"/>
        <v>1</v>
      </c>
    </row>
    <row r="111" spans="1:16" ht="18.75" customHeight="1" thickBot="1" x14ac:dyDescent="0.4">
      <c r="A111" s="113">
        <v>52819</v>
      </c>
      <c r="B111" s="114" t="s">
        <v>156</v>
      </c>
      <c r="C111" s="113" t="s">
        <v>150</v>
      </c>
      <c r="D111" s="115">
        <v>0.55000000000000004</v>
      </c>
      <c r="E111" s="116">
        <v>5.9400000000000001E-2</v>
      </c>
      <c r="F111" s="117">
        <v>7.6533669999999998E-2</v>
      </c>
      <c r="G111" s="118">
        <v>0</v>
      </c>
      <c r="H111" s="113" t="s">
        <v>17</v>
      </c>
      <c r="I111" s="118">
        <v>0</v>
      </c>
      <c r="J111" s="113" t="s">
        <v>41</v>
      </c>
      <c r="K111" s="119" t="s">
        <v>122</v>
      </c>
      <c r="L111" s="112" t="s">
        <v>66</v>
      </c>
      <c r="M111" s="3">
        <v>5</v>
      </c>
      <c r="N111" s="3" t="s">
        <v>43</v>
      </c>
      <c r="O111" s="3">
        <f t="shared" si="12"/>
        <v>1</v>
      </c>
      <c r="P111" s="3">
        <f t="shared" si="13"/>
        <v>1</v>
      </c>
    </row>
    <row r="112" spans="1:16" ht="18.75" customHeight="1" x14ac:dyDescent="0.35">
      <c r="A112" s="167" t="s">
        <v>70</v>
      </c>
      <c r="B112" s="167"/>
      <c r="C112" s="146" t="s">
        <v>115</v>
      </c>
      <c r="D112" s="147"/>
      <c r="E112" s="147"/>
      <c r="F112" s="147"/>
      <c r="G112" s="147"/>
      <c r="H112" s="147"/>
      <c r="I112" s="147"/>
      <c r="J112" s="147"/>
      <c r="K112" s="147"/>
      <c r="L112" s="1" t="s">
        <v>68</v>
      </c>
      <c r="M112" s="1">
        <v>0</v>
      </c>
      <c r="N112" s="1">
        <v>0</v>
      </c>
      <c r="O112" s="1">
        <f>IF(SUM(O113:O117)=0,0,1)</f>
        <v>1</v>
      </c>
      <c r="P112" s="1">
        <f>IF(SUM(P113:P117)=0,0,1)</f>
        <v>1</v>
      </c>
    </row>
    <row r="113" spans="1:16" ht="18.75" customHeight="1" x14ac:dyDescent="0.35">
      <c r="A113" s="113">
        <v>53100</v>
      </c>
      <c r="B113" s="114" t="s">
        <v>151</v>
      </c>
      <c r="C113" s="113" t="s">
        <v>150</v>
      </c>
      <c r="D113" s="115">
        <v>0.75</v>
      </c>
      <c r="E113" s="116">
        <v>6.7400000000000002E-2</v>
      </c>
      <c r="F113" s="117">
        <v>8.3677280000000007E-2</v>
      </c>
      <c r="G113" s="118">
        <v>999</v>
      </c>
      <c r="H113" s="113" t="s">
        <v>17</v>
      </c>
      <c r="I113" s="118">
        <v>0</v>
      </c>
      <c r="J113" s="113" t="s">
        <v>41</v>
      </c>
      <c r="K113" s="119" t="s">
        <v>129</v>
      </c>
      <c r="L113" s="112" t="s">
        <v>68</v>
      </c>
      <c r="M113" s="3">
        <v>2</v>
      </c>
      <c r="N113" s="3" t="s">
        <v>43</v>
      </c>
      <c r="O113" s="3">
        <f>IF($C$11="More than or equal to",IF(AND(OR($C$8="",$C$8=L113),OR($C$9="",C113="Purchase &amp; Remortgage",$C$9=C113),OR($C$10="",$C$10=N113),OR($C$12="",$C$12&lt;=D113),OR($C$13="",$C$13=M113),OR($C$14="",$C$14=H113),OR($C$15="",$C$15=I113)),1,0),IF($C$11="Less than or equal to",IF(AND(OR($C$8="",$C$8=L113),OR($C$9="",C113="Purchase &amp; Remortgage",$C$9=C113),OR($C$10="",$C$10=N113),OR($C$12="",$C$12&gt;=D113),OR($C$13="",$C$13=M113),OR($C$14="",$C$14=H113),OR($C$15="",$C$15=I113)),1,0),IF(AND(OR($C$8="",$C$8=L113),OR($C$9="",C113="Purchase &amp; Remortgage",$C$9=C113),OR($C$10="",$C$10=N113),OR($C$12="",$C$12=D113),OR($C$13="",$C$13=M113),OR($C$14="",$C$14=H113),OR($C$15="",$C$15=I113)),1,0)))</f>
        <v>1</v>
      </c>
      <c r="P113" s="3">
        <f>IF(A113=0,0,1)</f>
        <v>1</v>
      </c>
    </row>
    <row r="114" spans="1:16" ht="18.75" customHeight="1" x14ac:dyDescent="0.35">
      <c r="A114" s="120">
        <v>53102</v>
      </c>
      <c r="B114" s="121" t="s">
        <v>152</v>
      </c>
      <c r="C114" s="120" t="s">
        <v>150</v>
      </c>
      <c r="D114" s="122">
        <v>0.75</v>
      </c>
      <c r="E114" s="123">
        <v>6.9400000000000003E-2</v>
      </c>
      <c r="F114" s="124">
        <v>8.3593775999999995E-2</v>
      </c>
      <c r="G114" s="125">
        <v>0</v>
      </c>
      <c r="H114" s="120" t="s">
        <v>17</v>
      </c>
      <c r="I114" s="125">
        <v>0</v>
      </c>
      <c r="J114" s="120" t="s">
        <v>41</v>
      </c>
      <c r="K114" s="126" t="s">
        <v>129</v>
      </c>
      <c r="L114" s="112" t="s">
        <v>68</v>
      </c>
      <c r="M114" s="3">
        <v>2</v>
      </c>
      <c r="N114" s="3" t="s">
        <v>43</v>
      </c>
      <c r="O114" s="3">
        <f t="shared" ref="O114:O123" si="14">IF($C$11="More than or equal to",IF(AND(OR($C$8="",$C$8=L114),OR($C$9="",C114="Purchase &amp; Remortgage",$C$9=C114),OR($C$10="",$C$10=N114),OR($C$12="",$C$12&lt;=D114),OR($C$13="",$C$13=M114),OR($C$14="",$C$14=H114),OR($C$15="",$C$15=I114)),1,0),IF($C$11="Less than or equal to",IF(AND(OR($C$8="",$C$8=L114),OR($C$9="",C114="Purchase &amp; Remortgage",$C$9=C114),OR($C$10="",$C$10=N114),OR($C$12="",$C$12&gt;=D114),OR($C$13="",$C$13=M114),OR($C$14="",$C$14=H114),OR($C$15="",$C$15=I114)),1,0),IF(AND(OR($C$8="",$C$8=L114),OR($C$9="",C114="Purchase &amp; Remortgage",$C$9=C114),OR($C$10="",$C$10=N114),OR($C$12="",$C$12=D114),OR($C$13="",$C$13=M114),OR($C$14="",$C$14=H114),OR($C$15="",$C$15=I114)),1,0)))</f>
        <v>1</v>
      </c>
      <c r="P114" s="3">
        <f t="shared" ref="P114:P117" si="15">IF(A114=0,0,1)</f>
        <v>1</v>
      </c>
    </row>
    <row r="115" spans="1:16" ht="18.75" customHeight="1" x14ac:dyDescent="0.35">
      <c r="A115" s="113">
        <v>53099</v>
      </c>
      <c r="B115" s="114" t="s">
        <v>152</v>
      </c>
      <c r="C115" s="113" t="s">
        <v>150</v>
      </c>
      <c r="D115" s="115">
        <v>1.25</v>
      </c>
      <c r="E115" s="116">
        <v>7.5899999999999995E-2</v>
      </c>
      <c r="F115" s="117">
        <v>8.4766320000000006E-2</v>
      </c>
      <c r="G115" s="118">
        <v>0</v>
      </c>
      <c r="H115" s="113" t="s">
        <v>17</v>
      </c>
      <c r="I115" s="118">
        <v>0</v>
      </c>
      <c r="J115" s="113" t="s">
        <v>41</v>
      </c>
      <c r="K115" s="119" t="s">
        <v>129</v>
      </c>
      <c r="L115" s="112" t="s">
        <v>68</v>
      </c>
      <c r="M115" s="3">
        <v>2</v>
      </c>
      <c r="N115" s="3" t="s">
        <v>43</v>
      </c>
      <c r="O115" s="3">
        <f t="shared" si="14"/>
        <v>1</v>
      </c>
      <c r="P115" s="3">
        <f t="shared" si="15"/>
        <v>1</v>
      </c>
    </row>
    <row r="116" spans="1:16" ht="18.75" customHeight="1" x14ac:dyDescent="0.35">
      <c r="A116" s="120">
        <v>53103</v>
      </c>
      <c r="B116" s="121" t="s">
        <v>155</v>
      </c>
      <c r="C116" s="120" t="s">
        <v>150</v>
      </c>
      <c r="D116" s="122">
        <v>0.75</v>
      </c>
      <c r="E116" s="123">
        <v>6.2399999999999997E-2</v>
      </c>
      <c r="F116" s="124">
        <v>7.9964509000000003E-2</v>
      </c>
      <c r="G116" s="125">
        <v>999</v>
      </c>
      <c r="H116" s="120" t="s">
        <v>17</v>
      </c>
      <c r="I116" s="125">
        <v>0</v>
      </c>
      <c r="J116" s="120" t="s">
        <v>41</v>
      </c>
      <c r="K116" s="126" t="s">
        <v>122</v>
      </c>
      <c r="L116" s="112" t="s">
        <v>68</v>
      </c>
      <c r="M116" s="3">
        <v>5</v>
      </c>
      <c r="N116" s="3" t="s">
        <v>43</v>
      </c>
      <c r="O116" s="3">
        <f t="shared" si="14"/>
        <v>1</v>
      </c>
      <c r="P116" s="3">
        <f t="shared" si="15"/>
        <v>1</v>
      </c>
    </row>
    <row r="117" spans="1:16" ht="18.75" customHeight="1" thickBot="1" x14ac:dyDescent="0.4">
      <c r="A117" s="113">
        <v>53101</v>
      </c>
      <c r="B117" s="114" t="s">
        <v>156</v>
      </c>
      <c r="C117" s="113" t="s">
        <v>150</v>
      </c>
      <c r="D117" s="115">
        <v>0.75</v>
      </c>
      <c r="E117" s="116">
        <v>6.4399999999999999E-2</v>
      </c>
      <c r="F117" s="117">
        <v>8.0344498E-2</v>
      </c>
      <c r="G117" s="118">
        <v>0</v>
      </c>
      <c r="H117" s="113" t="s">
        <v>17</v>
      </c>
      <c r="I117" s="118">
        <v>0</v>
      </c>
      <c r="J117" s="113" t="s">
        <v>41</v>
      </c>
      <c r="K117" s="119" t="s">
        <v>122</v>
      </c>
      <c r="L117" s="112" t="s">
        <v>68</v>
      </c>
      <c r="M117" s="3">
        <v>5</v>
      </c>
      <c r="N117" s="3" t="s">
        <v>43</v>
      </c>
      <c r="O117" s="3">
        <f t="shared" si="14"/>
        <v>1</v>
      </c>
      <c r="P117" s="3">
        <f t="shared" si="15"/>
        <v>1</v>
      </c>
    </row>
    <row r="118" spans="1:16" ht="18.75" customHeight="1" x14ac:dyDescent="0.35">
      <c r="A118" s="167" t="s">
        <v>71</v>
      </c>
      <c r="B118" s="167"/>
      <c r="C118" s="146" t="s">
        <v>115</v>
      </c>
      <c r="D118" s="147"/>
      <c r="E118" s="147"/>
      <c r="F118" s="147"/>
      <c r="G118" s="147"/>
      <c r="H118" s="147"/>
      <c r="I118" s="147"/>
      <c r="J118" s="147"/>
      <c r="K118" s="147"/>
      <c r="L118" s="1" t="s">
        <v>69</v>
      </c>
      <c r="M118" s="1">
        <v>0</v>
      </c>
      <c r="N118" s="1">
        <v>0</v>
      </c>
      <c r="O118" s="1">
        <f>IF(SUM(O119:O123)=0,0,1)</f>
        <v>1</v>
      </c>
      <c r="P118" s="1">
        <f>IF(SUM(P119:P123)=0,0,1)</f>
        <v>1</v>
      </c>
    </row>
    <row r="119" spans="1:16" ht="18.75" customHeight="1" x14ac:dyDescent="0.35">
      <c r="A119" s="113">
        <v>53096</v>
      </c>
      <c r="B119" s="114" t="s">
        <v>151</v>
      </c>
      <c r="C119" s="113" t="s">
        <v>150</v>
      </c>
      <c r="D119" s="115">
        <v>0.75</v>
      </c>
      <c r="E119" s="116">
        <v>6.8400000000000002E-2</v>
      </c>
      <c r="F119" s="117">
        <v>8.3856612999999997E-2</v>
      </c>
      <c r="G119" s="118">
        <v>999</v>
      </c>
      <c r="H119" s="113" t="s">
        <v>17</v>
      </c>
      <c r="I119" s="118">
        <v>0</v>
      </c>
      <c r="J119" s="113" t="s">
        <v>41</v>
      </c>
      <c r="K119" s="119" t="s">
        <v>129</v>
      </c>
      <c r="L119" s="112" t="s">
        <v>69</v>
      </c>
      <c r="M119" s="3">
        <v>2</v>
      </c>
      <c r="N119" s="3" t="s">
        <v>43</v>
      </c>
      <c r="O119" s="3">
        <f t="shared" si="14"/>
        <v>1</v>
      </c>
      <c r="P119" s="3">
        <f>IF(A119=0,0,1)</f>
        <v>1</v>
      </c>
    </row>
    <row r="120" spans="1:16" ht="18.75" customHeight="1" x14ac:dyDescent="0.35">
      <c r="A120" s="120">
        <v>53095</v>
      </c>
      <c r="B120" s="121" t="s">
        <v>152</v>
      </c>
      <c r="C120" s="120" t="s">
        <v>150</v>
      </c>
      <c r="D120" s="122">
        <v>0.75</v>
      </c>
      <c r="E120" s="123">
        <v>7.0400000000000004E-2</v>
      </c>
      <c r="F120" s="124">
        <v>8.3772953999999997E-2</v>
      </c>
      <c r="G120" s="125">
        <v>0</v>
      </c>
      <c r="H120" s="120" t="s">
        <v>17</v>
      </c>
      <c r="I120" s="125">
        <v>0</v>
      </c>
      <c r="J120" s="120" t="s">
        <v>41</v>
      </c>
      <c r="K120" s="126" t="s">
        <v>129</v>
      </c>
      <c r="L120" s="112" t="s">
        <v>69</v>
      </c>
      <c r="M120" s="3">
        <v>2</v>
      </c>
      <c r="N120" s="3" t="s">
        <v>43</v>
      </c>
      <c r="O120" s="3">
        <f t="shared" si="14"/>
        <v>1</v>
      </c>
      <c r="P120" s="3">
        <f t="shared" ref="P120:P123" si="16">IF(A120=0,0,1)</f>
        <v>1</v>
      </c>
    </row>
    <row r="121" spans="1:16" ht="18.75" customHeight="1" x14ac:dyDescent="0.35">
      <c r="A121" s="113">
        <v>53098</v>
      </c>
      <c r="B121" s="114" t="s">
        <v>152</v>
      </c>
      <c r="C121" s="113" t="s">
        <v>150</v>
      </c>
      <c r="D121" s="115">
        <v>1.25</v>
      </c>
      <c r="E121" s="116">
        <v>7.6899999999999996E-2</v>
      </c>
      <c r="F121" s="117">
        <v>8.4948575999999998E-2</v>
      </c>
      <c r="G121" s="118">
        <v>0</v>
      </c>
      <c r="H121" s="113" t="s">
        <v>17</v>
      </c>
      <c r="I121" s="118">
        <v>0</v>
      </c>
      <c r="J121" s="113" t="s">
        <v>41</v>
      </c>
      <c r="K121" s="119" t="s">
        <v>129</v>
      </c>
      <c r="L121" s="112" t="s">
        <v>69</v>
      </c>
      <c r="M121" s="3">
        <v>2</v>
      </c>
      <c r="N121" s="3" t="s">
        <v>43</v>
      </c>
      <c r="O121" s="3">
        <f t="shared" si="14"/>
        <v>1</v>
      </c>
      <c r="P121" s="3">
        <f t="shared" si="16"/>
        <v>1</v>
      </c>
    </row>
    <row r="122" spans="1:16" ht="18.75" customHeight="1" x14ac:dyDescent="0.35">
      <c r="A122" s="120">
        <v>53097</v>
      </c>
      <c r="B122" s="121" t="s">
        <v>155</v>
      </c>
      <c r="C122" s="120" t="s">
        <v>150</v>
      </c>
      <c r="D122" s="122">
        <v>0.75</v>
      </c>
      <c r="E122" s="123">
        <v>6.3399999999999998E-2</v>
      </c>
      <c r="F122" s="124">
        <v>8.0382316999999995E-2</v>
      </c>
      <c r="G122" s="125">
        <v>999</v>
      </c>
      <c r="H122" s="120" t="s">
        <v>17</v>
      </c>
      <c r="I122" s="125">
        <v>0</v>
      </c>
      <c r="J122" s="120" t="s">
        <v>41</v>
      </c>
      <c r="K122" s="126" t="s">
        <v>122</v>
      </c>
      <c r="L122" s="112" t="s">
        <v>69</v>
      </c>
      <c r="M122" s="3">
        <v>5</v>
      </c>
      <c r="N122" s="3" t="s">
        <v>43</v>
      </c>
      <c r="O122" s="3">
        <f t="shared" si="14"/>
        <v>1</v>
      </c>
      <c r="P122" s="3">
        <f t="shared" si="16"/>
        <v>1</v>
      </c>
    </row>
    <row r="123" spans="1:16" ht="18.75" customHeight="1" x14ac:dyDescent="0.35">
      <c r="A123" s="113">
        <v>53094</v>
      </c>
      <c r="B123" s="114" t="s">
        <v>156</v>
      </c>
      <c r="C123" s="113" t="s">
        <v>150</v>
      </c>
      <c r="D123" s="115">
        <v>0.75</v>
      </c>
      <c r="E123" s="116">
        <v>6.54E-2</v>
      </c>
      <c r="F123" s="117">
        <v>8.0728658999999994E-2</v>
      </c>
      <c r="G123" s="118">
        <v>0</v>
      </c>
      <c r="H123" s="113" t="s">
        <v>17</v>
      </c>
      <c r="I123" s="118">
        <v>0</v>
      </c>
      <c r="J123" s="113" t="s">
        <v>41</v>
      </c>
      <c r="K123" s="119" t="s">
        <v>122</v>
      </c>
      <c r="L123" s="112" t="s">
        <v>69</v>
      </c>
      <c r="M123" s="3">
        <v>5</v>
      </c>
      <c r="N123" s="3" t="s">
        <v>43</v>
      </c>
      <c r="O123" s="3">
        <f t="shared" si="14"/>
        <v>1</v>
      </c>
      <c r="P123" s="3">
        <f t="shared" si="16"/>
        <v>1</v>
      </c>
    </row>
  </sheetData>
  <mergeCells count="15">
    <mergeCell ref="A112:B112"/>
    <mergeCell ref="A118:B118"/>
    <mergeCell ref="A100:B100"/>
    <mergeCell ref="A104:B104"/>
    <mergeCell ref="A107:B107"/>
    <mergeCell ref="A92:B92"/>
    <mergeCell ref="G2:J3"/>
    <mergeCell ref="H5:J5"/>
    <mergeCell ref="B11:B12"/>
    <mergeCell ref="A29:B29"/>
    <mergeCell ref="A46:B46"/>
    <mergeCell ref="A52:B52"/>
    <mergeCell ref="A62:B62"/>
    <mergeCell ref="A74:B74"/>
    <mergeCell ref="A86:B86"/>
  </mergeCells>
  <dataValidations count="10">
    <dataValidation type="list" errorStyle="information" allowBlank="1" showInputMessage="1" showErrorMessage="1" errorTitle="User Information" error="You need to select a valid segment, or leave blank to return all." sqref="C8" xr:uid="{F341C4C4-0BDC-4246-95A3-9F195F01D134}">
      <formula1>$M$2:$M$17</formula1>
    </dataValidation>
    <dataValidation type="list" allowBlank="1" showInputMessage="1" showErrorMessage="1" sqref="B19 B22" xr:uid="{DFF29B03-42F5-458C-B16E-EA7B10E5AA5C}">
      <formula1>"Frobisher, Newbould, Ramsden, Wright, Oluwo"</formula1>
    </dataValidation>
    <dataValidation type="list" errorStyle="information" allowBlank="1" showInputMessage="1" showErrorMessage="1" errorTitle="User Information" error="You need to select a valid segment, or leave blank to return all." sqref="C14" xr:uid="{214CC5C5-7D35-4F03-8EB1-84B109B30C2E}">
      <formula1>"Legal, Legal &amp; Valuation, None, Valuation"</formula1>
    </dataValidation>
    <dataValidation type="list" errorStyle="information" allowBlank="1" showInputMessage="1" showErrorMessage="1" errorTitle="User Information" error="You need to select a valid segment, or leave blank to return all." sqref="C15" xr:uid="{AAA20C5D-C5EC-4E2C-BB69-8A3396FC59FB}">
      <formula1>"£0, £250, £500, £750, £1000"</formula1>
    </dataValidation>
    <dataValidation type="list" errorStyle="information" allowBlank="1" showInputMessage="1" showErrorMessage="1" errorTitle="User Information" error="You need to select a valid segment, or leave blank to return all." sqref="C11" xr:uid="{1AC1A844-97B3-45C1-88E3-6281E9285F81}">
      <formula1>"Exactly,Less than or equal to,More than or equal to"</formula1>
    </dataValidation>
    <dataValidation type="date" allowBlank="1" showInputMessage="1" showErrorMessage="1" sqref="B25" xr:uid="{007C8353-BAA7-44D5-BC8E-FF5A9A000827}">
      <formula1>42736</formula1>
      <formula2>72686</formula2>
    </dataValidation>
    <dataValidation type="list" errorStyle="information" allowBlank="1" showInputMessage="1" showErrorMessage="1" errorTitle="User Information" error="You need to select a valid segment, or leave blank to return all." sqref="C9" xr:uid="{DC7A3514-6E5F-4AD1-977F-7D22E5221518}">
      <formula1>"Purchase, Remortgage"</formula1>
    </dataValidation>
    <dataValidation type="list" errorStyle="information" allowBlank="1" showInputMessage="1" showErrorMessage="1" errorTitle="User Information" error="You need to select a valid segment, or leave blank to return all." sqref="C10" xr:uid="{BB33B21F-DC9E-43C2-A311-12DC2283886E}">
      <formula1>"Discount, Fixed, Tracker, Variable"</formula1>
    </dataValidation>
    <dataValidation type="list" errorStyle="information" allowBlank="1" showInputMessage="1" showErrorMessage="1" errorTitle="User Information" error="You need to select a valid segment, or leave blank to return all." sqref="C12" xr:uid="{5359D72B-2D11-4371-85F9-79AF6604A84E}">
      <formula1>"55%, 60%, 65%, 70%, 75%, 80%, 85%, 90%, 95%"</formula1>
    </dataValidation>
    <dataValidation type="list" errorStyle="information" allowBlank="1" showInputMessage="1" showErrorMessage="1" errorTitle="User Information" error="You need to select a valid segment, or leave blank to return all." sqref="C13" xr:uid="{B0CD1624-E2F0-46F8-A327-577611279D2E}">
      <formula1>"2, 3, 5, 10"</formula1>
    </dataValidation>
  </dataValidations>
  <pageMargins left="0.7" right="0.7" top="0.75" bottom="0.75" header="0.3" footer="0.3"/>
  <pageSetup paperSize="9" scale="4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F648-FEB6-4A86-8FA2-C223CA356D28}">
  <sheetPr codeName="NewDesigner1">
    <pageSetUpPr fitToPage="1"/>
  </sheetPr>
  <dimension ref="A1:P41"/>
  <sheetViews>
    <sheetView zoomScale="85" zoomScaleNormal="85" workbookViewId="0"/>
  </sheetViews>
  <sheetFormatPr defaultColWidth="0" defaultRowHeight="18.75" customHeight="1" x14ac:dyDescent="0.35"/>
  <cols>
    <col min="1" max="1" width="8.54296875" style="10" customWidth="1"/>
    <col min="2" max="2" width="59.453125" style="10" customWidth="1"/>
    <col min="3" max="3" width="22.54296875" style="10" customWidth="1"/>
    <col min="4" max="4" width="11.453125" style="10" customWidth="1"/>
    <col min="5" max="6" width="8.54296875" style="10" customWidth="1"/>
    <col min="7" max="7" width="15.54296875" style="10" customWidth="1"/>
    <col min="8" max="8" width="22.54296875" style="10" customWidth="1"/>
    <col min="9" max="9" width="15.54296875" style="10" customWidth="1"/>
    <col min="10" max="10" width="8.54296875" style="10" customWidth="1"/>
    <col min="11" max="11" width="15.54296875" style="10" customWidth="1"/>
    <col min="12" max="15" width="14.453125" style="10" hidden="1" customWidth="1"/>
    <col min="16" max="16" width="14.453125" style="25" hidden="1" customWidth="1"/>
    <col min="17" max="16384" width="7.453125" style="10" hidden="1"/>
  </cols>
  <sheetData>
    <row r="1" spans="1:16" ht="18.75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6"/>
      <c r="M1" s="7"/>
      <c r="N1" s="7"/>
      <c r="O1" s="7"/>
      <c r="P1" s="11"/>
    </row>
    <row r="2" spans="1:16" ht="18.75" customHeight="1" x14ac:dyDescent="0.35">
      <c r="A2" s="14"/>
      <c r="B2" s="14"/>
      <c r="C2" s="14"/>
      <c r="D2" s="14"/>
      <c r="E2" s="14"/>
      <c r="F2" s="14"/>
      <c r="G2" s="168" t="s">
        <v>63</v>
      </c>
      <c r="H2" s="168"/>
      <c r="I2" s="168"/>
      <c r="J2" s="168"/>
      <c r="K2" s="14"/>
      <c r="L2" s="6"/>
      <c r="M2" s="3" t="s">
        <v>24</v>
      </c>
      <c r="N2" s="3" t="s">
        <v>24</v>
      </c>
      <c r="O2" s="7"/>
      <c r="P2" s="11"/>
    </row>
    <row r="3" spans="1:16" ht="18.75" customHeight="1" x14ac:dyDescent="0.35">
      <c r="A3" s="14"/>
      <c r="B3" s="14"/>
      <c r="C3" s="14"/>
      <c r="D3" s="14"/>
      <c r="E3" s="14"/>
      <c r="F3" s="14"/>
      <c r="G3" s="168"/>
      <c r="H3" s="168"/>
      <c r="I3" s="168"/>
      <c r="J3" s="168"/>
      <c r="K3" s="14"/>
      <c r="L3" s="6"/>
      <c r="M3" s="3" t="s">
        <v>92</v>
      </c>
      <c r="N3" s="3" t="s">
        <v>92</v>
      </c>
      <c r="O3" s="7"/>
      <c r="P3" s="11"/>
    </row>
    <row r="4" spans="1:16" ht="18.7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"/>
      <c r="M4" s="3" t="s">
        <v>25</v>
      </c>
      <c r="N4" s="3" t="s">
        <v>25</v>
      </c>
      <c r="O4" s="7"/>
      <c r="P4" s="11"/>
    </row>
    <row r="5" spans="1:16" ht="30" customHeight="1" x14ac:dyDescent="0.35">
      <c r="A5" s="14"/>
      <c r="B5" s="15" t="s">
        <v>75</v>
      </c>
      <c r="C5" s="14"/>
      <c r="D5" s="14"/>
      <c r="E5" s="14"/>
      <c r="F5" s="14"/>
      <c r="G5" s="14"/>
      <c r="H5" s="169">
        <v>45422</v>
      </c>
      <c r="I5" s="169"/>
      <c r="J5" s="169"/>
      <c r="K5" s="14"/>
      <c r="L5" s="6"/>
      <c r="M5" s="3" t="s">
        <v>26</v>
      </c>
      <c r="N5" s="3" t="s">
        <v>26</v>
      </c>
      <c r="O5" s="7"/>
      <c r="P5" s="11"/>
    </row>
    <row r="6" spans="1:16" ht="18.75" customHeight="1" thickBo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  <c r="M6" s="3" t="s">
        <v>93</v>
      </c>
      <c r="N6" s="3" t="s">
        <v>27</v>
      </c>
      <c r="O6" s="7"/>
      <c r="P6" s="11"/>
    </row>
    <row r="7" spans="1:16" ht="18.75" hidden="1" customHeight="1" x14ac:dyDescent="0.35">
      <c r="A7" s="16"/>
      <c r="B7" s="16"/>
      <c r="C7" s="16"/>
      <c r="L7" s="6"/>
      <c r="M7" s="3" t="s">
        <v>27</v>
      </c>
      <c r="N7" s="3" t="s">
        <v>34</v>
      </c>
      <c r="O7" s="7"/>
      <c r="P7" s="11"/>
    </row>
    <row r="8" spans="1:16" ht="18.75" hidden="1" customHeight="1" x14ac:dyDescent="0.35">
      <c r="A8" s="16"/>
      <c r="B8" s="17" t="s">
        <v>54</v>
      </c>
      <c r="C8" s="21"/>
      <c r="L8" s="6"/>
      <c r="M8" s="3" t="s">
        <v>34</v>
      </c>
      <c r="N8" s="3" t="s">
        <v>31</v>
      </c>
      <c r="O8" s="7"/>
      <c r="P8" s="11"/>
    </row>
    <row r="9" spans="1:16" ht="18.75" hidden="1" customHeight="1" x14ac:dyDescent="0.35">
      <c r="A9" s="16"/>
      <c r="B9" s="17" t="s">
        <v>60</v>
      </c>
      <c r="C9" s="21"/>
      <c r="L9" s="6"/>
      <c r="M9" s="3" t="s">
        <v>31</v>
      </c>
      <c r="N9" s="3" t="s">
        <v>28</v>
      </c>
      <c r="O9" s="7"/>
      <c r="P9" s="11"/>
    </row>
    <row r="10" spans="1:16" ht="18.75" hidden="1" customHeight="1" x14ac:dyDescent="0.35">
      <c r="A10" s="16"/>
      <c r="B10" s="17" t="s">
        <v>61</v>
      </c>
      <c r="C10" s="21"/>
      <c r="L10" s="6"/>
      <c r="M10" s="3" t="s">
        <v>28</v>
      </c>
      <c r="N10" s="3" t="s">
        <v>29</v>
      </c>
      <c r="O10" s="7"/>
      <c r="P10" s="11"/>
    </row>
    <row r="11" spans="1:16" ht="18.75" hidden="1" customHeight="1" x14ac:dyDescent="0.35">
      <c r="A11" s="16"/>
      <c r="B11" s="170" t="s">
        <v>59</v>
      </c>
      <c r="C11" s="21"/>
      <c r="L11" s="6"/>
      <c r="M11" s="3" t="s">
        <v>29</v>
      </c>
      <c r="N11" s="3" t="s">
        <v>39</v>
      </c>
      <c r="O11" s="7"/>
      <c r="P11" s="11"/>
    </row>
    <row r="12" spans="1:16" ht="18.75" hidden="1" customHeight="1" x14ac:dyDescent="0.35">
      <c r="A12" s="16"/>
      <c r="B12" s="171"/>
      <c r="C12" s="22"/>
      <c r="L12" s="6"/>
      <c r="M12" s="3" t="s">
        <v>39</v>
      </c>
      <c r="N12" s="3" t="s">
        <v>30</v>
      </c>
      <c r="O12" s="7"/>
      <c r="P12" s="11"/>
    </row>
    <row r="13" spans="1:16" ht="18.75" hidden="1" customHeight="1" x14ac:dyDescent="0.35">
      <c r="A13" s="16"/>
      <c r="B13" s="17" t="s">
        <v>64</v>
      </c>
      <c r="C13" s="21"/>
      <c r="L13" s="6"/>
      <c r="M13" s="3" t="s">
        <v>30</v>
      </c>
      <c r="N13" s="3" t="s">
        <v>32</v>
      </c>
      <c r="O13" s="7"/>
      <c r="P13" s="11"/>
    </row>
    <row r="14" spans="1:16" ht="18.75" hidden="1" customHeight="1" x14ac:dyDescent="0.35">
      <c r="A14" s="16"/>
      <c r="B14" s="17" t="s">
        <v>72</v>
      </c>
      <c r="C14" s="21"/>
      <c r="L14" s="6"/>
      <c r="M14" s="3" t="s">
        <v>32</v>
      </c>
      <c r="N14" s="3" t="s">
        <v>65</v>
      </c>
      <c r="O14" s="7"/>
      <c r="P14" s="11"/>
    </row>
    <row r="15" spans="1:16" ht="18.75" hidden="1" customHeight="1" x14ac:dyDescent="0.35">
      <c r="A15" s="16"/>
      <c r="B15" s="17" t="s">
        <v>18</v>
      </c>
      <c r="C15" s="48"/>
      <c r="L15" s="6"/>
      <c r="M15" s="3" t="s">
        <v>66</v>
      </c>
      <c r="N15" s="3" t="s">
        <v>66</v>
      </c>
      <c r="O15" s="7"/>
      <c r="P15" s="11"/>
    </row>
    <row r="16" spans="1:16" ht="18.75" hidden="1" customHeight="1" thickBot="1" x14ac:dyDescent="0.4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6"/>
      <c r="M16" s="3" t="s">
        <v>68</v>
      </c>
      <c r="N16" s="3" t="s">
        <v>68</v>
      </c>
      <c r="O16" s="7"/>
      <c r="P16" s="11"/>
    </row>
    <row r="17" spans="1:16" ht="18.75" hidden="1" customHeight="1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3" t="s">
        <v>69</v>
      </c>
      <c r="N17" s="3" t="s">
        <v>69</v>
      </c>
      <c r="O17" s="7"/>
      <c r="P17" s="11"/>
    </row>
    <row r="18" spans="1:16" ht="18.75" hidden="1" customHeight="1" x14ac:dyDescent="0.35">
      <c r="A18" s="7"/>
      <c r="B18" s="13" t="s">
        <v>52</v>
      </c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3" t="s">
        <v>74</v>
      </c>
      <c r="O18" s="7"/>
      <c r="P18" s="11"/>
    </row>
    <row r="19" spans="1:16" ht="18.75" hidden="1" customHeight="1" x14ac:dyDescent="0.35">
      <c r="A19" s="7"/>
      <c r="B19" s="12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3" t="s">
        <v>73</v>
      </c>
      <c r="O19" s="7"/>
      <c r="P19" s="11"/>
    </row>
    <row r="20" spans="1:16" ht="18.75" hidden="1" customHeight="1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11"/>
    </row>
    <row r="21" spans="1:16" ht="18.75" hidden="1" customHeight="1" x14ac:dyDescent="0.35">
      <c r="A21" s="7"/>
      <c r="B21" s="13" t="s">
        <v>53</v>
      </c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11"/>
    </row>
    <row r="22" spans="1:16" ht="18.75" hidden="1" customHeight="1" x14ac:dyDescent="0.35">
      <c r="A22" s="7"/>
      <c r="B22" s="12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11"/>
    </row>
    <row r="23" spans="1:16" ht="18.75" hidden="1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11"/>
    </row>
    <row r="24" spans="1:16" ht="18.75" hidden="1" customHeight="1" x14ac:dyDescent="0.35">
      <c r="A24" s="7"/>
      <c r="B24" s="13" t="s">
        <v>55</v>
      </c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11"/>
    </row>
    <row r="25" spans="1:16" ht="18.75" hidden="1" customHeight="1" x14ac:dyDescent="0.35">
      <c r="A25" s="7"/>
      <c r="B25" s="23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11"/>
    </row>
    <row r="26" spans="1:16" ht="18.75" hidden="1" customHeight="1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11"/>
    </row>
    <row r="27" spans="1:16" ht="18.75" hidden="1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7"/>
      <c r="M27" s="7"/>
      <c r="N27" s="7"/>
      <c r="O27" s="7"/>
      <c r="P27" s="11"/>
    </row>
    <row r="28" spans="1:16" ht="18.75" hidden="1" customHeight="1" x14ac:dyDescent="0.35">
      <c r="A28" s="7"/>
      <c r="B28" s="26" t="s">
        <v>76</v>
      </c>
      <c r="C28" s="7"/>
      <c r="D28" s="173" t="s">
        <v>14</v>
      </c>
      <c r="E28" s="173"/>
      <c r="F28" s="174"/>
      <c r="G28" s="174"/>
      <c r="H28" s="174"/>
      <c r="I28" s="7"/>
      <c r="J28" s="7"/>
      <c r="K28" s="8"/>
      <c r="L28" s="7"/>
      <c r="M28" s="7"/>
      <c r="N28" s="7"/>
      <c r="O28" s="7"/>
      <c r="P28" s="11"/>
    </row>
    <row r="29" spans="1:16" ht="18.75" hidden="1" customHeigh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9"/>
      <c r="L29" s="7"/>
      <c r="M29" s="7"/>
      <c r="N29" s="7"/>
      <c r="O29" s="7"/>
      <c r="P29" s="11"/>
    </row>
    <row r="30" spans="1:16" ht="18.75" hidden="1" customHeight="1" x14ac:dyDescent="0.3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1" t="s">
        <v>46</v>
      </c>
      <c r="M30" s="2" t="s">
        <v>49</v>
      </c>
      <c r="N30" s="1" t="s">
        <v>50</v>
      </c>
      <c r="O30" s="1" t="s">
        <v>51</v>
      </c>
      <c r="P30" s="2" t="s">
        <v>11</v>
      </c>
    </row>
    <row r="31" spans="1:16" ht="18.75" customHeight="1" thickBot="1" x14ac:dyDescent="0.4">
      <c r="A31" s="150" t="s">
        <v>12</v>
      </c>
      <c r="B31" s="111" t="s">
        <v>44</v>
      </c>
      <c r="C31" s="111" t="s">
        <v>14</v>
      </c>
      <c r="D31" s="111" t="s">
        <v>94</v>
      </c>
      <c r="E31" s="111" t="s">
        <v>15</v>
      </c>
      <c r="F31" s="111" t="s">
        <v>95</v>
      </c>
      <c r="G31" s="111" t="s">
        <v>16</v>
      </c>
      <c r="H31" s="111" t="s">
        <v>45</v>
      </c>
      <c r="I31" s="111" t="s">
        <v>18</v>
      </c>
      <c r="J31" s="111" t="s">
        <v>19</v>
      </c>
      <c r="K31" s="111" t="s">
        <v>20</v>
      </c>
      <c r="L31" s="1" t="s">
        <v>47</v>
      </c>
      <c r="M31" s="1" t="s">
        <v>40</v>
      </c>
      <c r="N31" s="1" t="s">
        <v>42</v>
      </c>
      <c r="O31" s="1">
        <v>1</v>
      </c>
      <c r="P31" s="1">
        <v>1</v>
      </c>
    </row>
    <row r="32" spans="1:16" ht="18.75" customHeight="1" x14ac:dyDescent="0.35">
      <c r="A32" s="175" t="s">
        <v>21</v>
      </c>
      <c r="B32" s="175"/>
      <c r="C32" s="146" t="s">
        <v>115</v>
      </c>
      <c r="D32" s="144"/>
      <c r="E32" s="144"/>
      <c r="F32" s="144"/>
      <c r="G32" s="144"/>
      <c r="H32" s="144"/>
      <c r="I32" s="144"/>
      <c r="J32" s="144"/>
      <c r="K32" s="144"/>
      <c r="L32" s="1" t="s">
        <v>24</v>
      </c>
      <c r="M32" s="1" t="s">
        <v>48</v>
      </c>
      <c r="N32" s="1" t="s">
        <v>48</v>
      </c>
      <c r="O32" s="1">
        <f>IF(SUM(O33:O33)=0,0,1)</f>
        <v>1</v>
      </c>
      <c r="P32" s="1">
        <f>IF(SUM(P33:P33)=0,0,1)</f>
        <v>1</v>
      </c>
    </row>
    <row r="33" spans="1:16" ht="18.75" customHeight="1" thickBot="1" x14ac:dyDescent="0.4">
      <c r="A33" s="113">
        <v>53181</v>
      </c>
      <c r="B33" s="114" t="s">
        <v>149</v>
      </c>
      <c r="C33" s="113" t="s">
        <v>150</v>
      </c>
      <c r="D33" s="115">
        <v>1.5</v>
      </c>
      <c r="E33" s="116">
        <v>6.9900000000000004E-2</v>
      </c>
      <c r="F33" s="117">
        <v>8.1490652999999996E-2</v>
      </c>
      <c r="G33" s="118">
        <v>99</v>
      </c>
      <c r="H33" s="113" t="s">
        <v>17</v>
      </c>
      <c r="I33" s="118">
        <v>0</v>
      </c>
      <c r="J33" s="113" t="s">
        <v>41</v>
      </c>
      <c r="K33" s="119" t="s">
        <v>141</v>
      </c>
      <c r="L33" s="112" t="s">
        <v>24</v>
      </c>
      <c r="M33" s="3">
        <v>1</v>
      </c>
      <c r="N33" s="3" t="s">
        <v>43</v>
      </c>
      <c r="O33" s="3">
        <f>IF($C$11="More than or equal to",IF(AND(OR($C$8="",$C$8=L33),OR($C$9="",C33="Purchase &amp; Remortgage",$C$9=C33),OR($C$10="",$C$10=N33),OR($C$12="",$C$12&lt;=D33),OR($C$13="",$C$13=M33),OR($C$14="",$C$14=H33),OR($C$15="",$C$15=I33)),1,0),IF($C$11="Less than or equal to",IF(AND(OR($C$8="",$C$8=L33),OR($C$9="",C33="Purchase &amp; Remortgage",$C$9=C33),OR($C$10="",$C$10=N33),OR($C$12="",$C$12&gt;=D33),OR($C$13="",$C$13=M33),OR($C$14="",$C$14=H33),OR($C$15="",$C$15=I33)),1,0),IF(AND(OR($C$8="",$C$8=L33),OR($C$9="",C33="Purchase &amp; Remortgage",$C$9=C33),OR($C$10="",$C$10=N33),OR($C$12="",$C$12=D33),OR($C$13="",$C$13=M33),OR($C$14="",$C$14=H33),OR($C$15="",$C$15=I33)),1,0)))</f>
        <v>1</v>
      </c>
      <c r="P33" s="3">
        <f t="shared" ref="P33" si="0">IF(A33=0,0,1)</f>
        <v>1</v>
      </c>
    </row>
    <row r="34" spans="1:16" ht="18.75" customHeight="1" x14ac:dyDescent="0.35">
      <c r="A34" s="167" t="s">
        <v>23</v>
      </c>
      <c r="B34" s="167"/>
      <c r="C34" s="146" t="s">
        <v>115</v>
      </c>
      <c r="D34" s="147"/>
      <c r="E34" s="147"/>
      <c r="F34" s="147"/>
      <c r="G34" s="147"/>
      <c r="H34" s="147"/>
      <c r="I34" s="147"/>
      <c r="J34" s="147"/>
      <c r="K34" s="147"/>
      <c r="L34" s="43" t="s">
        <v>26</v>
      </c>
      <c r="M34" s="43">
        <v>0</v>
      </c>
      <c r="N34" s="43">
        <v>0</v>
      </c>
      <c r="O34" s="43">
        <f>IF(SUM(O35:O35)=0,0,1)</f>
        <v>1</v>
      </c>
      <c r="P34" s="43">
        <f>IF(SUM(P35:P35)=0,0,1)</f>
        <v>1</v>
      </c>
    </row>
    <row r="35" spans="1:16" ht="18.75" customHeight="1" thickBot="1" x14ac:dyDescent="0.4">
      <c r="A35" s="113">
        <v>53182</v>
      </c>
      <c r="B35" s="114" t="s">
        <v>149</v>
      </c>
      <c r="C35" s="113" t="s">
        <v>150</v>
      </c>
      <c r="D35" s="115">
        <v>1.5</v>
      </c>
      <c r="E35" s="116">
        <v>6.9900000000000004E-2</v>
      </c>
      <c r="F35" s="117">
        <v>8.2319304999999995E-2</v>
      </c>
      <c r="G35" s="118">
        <v>99</v>
      </c>
      <c r="H35" s="113" t="s">
        <v>17</v>
      </c>
      <c r="I35" s="118">
        <v>0</v>
      </c>
      <c r="J35" s="113" t="s">
        <v>41</v>
      </c>
      <c r="K35" s="119" t="s">
        <v>141</v>
      </c>
      <c r="L35" s="112" t="s">
        <v>26</v>
      </c>
      <c r="M35" s="3">
        <v>1</v>
      </c>
      <c r="N35" s="3" t="s">
        <v>43</v>
      </c>
      <c r="O35" s="3">
        <f t="shared" ref="O35" si="1">IF($C$11="More than or equal to",IF(AND(OR($C$8="",$C$8=L35),OR($C$9="",C35="Purchase &amp; Remortgage",$C$9=C35),OR($C$10="",$C$10=N35),OR($C$12="",$C$12&lt;=D35),OR($C$13="",$C$13=M35),OR($C$14="",$C$14=H35),OR($C$15="",$C$15=I35)),1,0),IF($C$11="Less than or equal to",IF(AND(OR($C$8="",$C$8=L35),OR($C$9="",C35="Purchase &amp; Remortgage",$C$9=C35),OR($C$10="",$C$10=N35),OR($C$12="",$C$12&gt;=D35),OR($C$13="",$C$13=M35),OR($C$14="",$C$14=H35),OR($C$15="",$C$15=I35)),1,0),IF(AND(OR($C$8="",$C$8=L35),OR($C$9="",C35="Purchase &amp; Remortgage",$C$9=C35),OR($C$10="",$C$10=N35),OR($C$12="",$C$12=D35),OR($C$13="",$C$13=M35),OR($C$14="",$C$14=H35),OR($C$15="",$C$15=I35)),1,0)))</f>
        <v>1</v>
      </c>
      <c r="P35" s="3">
        <f t="shared" ref="P35" si="2">IF(A35=0,0,1)</f>
        <v>1</v>
      </c>
    </row>
    <row r="36" spans="1:16" ht="18.75" customHeight="1" x14ac:dyDescent="0.35">
      <c r="A36" s="167" t="s">
        <v>36</v>
      </c>
      <c r="B36" s="167"/>
      <c r="C36" s="146" t="s">
        <v>115</v>
      </c>
      <c r="D36" s="148"/>
      <c r="E36" s="148"/>
      <c r="F36" s="148"/>
      <c r="G36" s="148"/>
      <c r="H36" s="148"/>
      <c r="I36" s="148"/>
      <c r="J36" s="148"/>
      <c r="K36" s="149"/>
      <c r="L36" s="1" t="s">
        <v>28</v>
      </c>
      <c r="M36" s="1">
        <v>0</v>
      </c>
      <c r="N36" s="1">
        <v>0</v>
      </c>
      <c r="O36" s="1">
        <f>IF(SUM(O37:O41)=0,0,1)</f>
        <v>1</v>
      </c>
      <c r="P36" s="1">
        <f>IF(SUM(P37:P41)=0,0,1)</f>
        <v>1</v>
      </c>
    </row>
    <row r="37" spans="1:16" ht="18.75" customHeight="1" x14ac:dyDescent="0.35">
      <c r="A37" s="113">
        <v>53171</v>
      </c>
      <c r="B37" s="114" t="s">
        <v>152</v>
      </c>
      <c r="C37" s="113" t="s">
        <v>150</v>
      </c>
      <c r="D37" s="115">
        <v>0.85</v>
      </c>
      <c r="E37" s="116">
        <v>5.3400000000000003E-2</v>
      </c>
      <c r="F37" s="117">
        <v>7.8763131E-2</v>
      </c>
      <c r="G37" s="118">
        <v>0</v>
      </c>
      <c r="H37" s="113" t="s">
        <v>17</v>
      </c>
      <c r="I37" s="118">
        <v>0</v>
      </c>
      <c r="J37" s="113" t="s">
        <v>41</v>
      </c>
      <c r="K37" s="119" t="s">
        <v>129</v>
      </c>
      <c r="L37" s="112" t="s">
        <v>28</v>
      </c>
      <c r="M37" s="3">
        <v>2</v>
      </c>
      <c r="N37" s="3" t="s">
        <v>43</v>
      </c>
      <c r="O37" s="3">
        <f>IF($C$11="More than or equal to",IF(AND(OR($C$8="",$C$8=L37),OR($C$9="",C37="Purchase &amp; Remortgage",$C$9=C37),OR($C$10="",$C$10=N37),OR($C$12="",$C$12&lt;=D37),OR($C$13="",$C$13=M37),OR($C$14="",$C$14=H37),OR($C$15="",$C$15=I37)),1,0),IF($C$11="Less than or equal to",IF(AND(OR($C$8="",$C$8=L37),OR($C$9="",C37="Purchase &amp; Remortgage",$C$9=C37),OR($C$10="",$C$10=N37),OR($C$12="",$C$12&gt;=D37),OR($C$13="",$C$13=M37),OR($C$14="",$C$14=H37),OR($C$15="",$C$15=I37)),1,0),IF(AND(OR($C$8="",$C$8=L37),OR($C$9="",C37="Purchase &amp; Remortgage",$C$9=C37),OR($C$10="",$C$10=N37),OR($C$12="",$C$12=D37),OR($C$13="",$C$13=M37),OR($C$14="",$C$14=H37),OR($C$15="",$C$15=I37)),1,0)))</f>
        <v>1</v>
      </c>
      <c r="P37" s="3">
        <f t="shared" ref="P37:P41" si="3">IF(A37=0,0,1)</f>
        <v>1</v>
      </c>
    </row>
    <row r="38" spans="1:16" ht="18.75" customHeight="1" x14ac:dyDescent="0.35">
      <c r="A38" s="120">
        <v>53172</v>
      </c>
      <c r="B38" s="121" t="s">
        <v>152</v>
      </c>
      <c r="C38" s="120" t="s">
        <v>150</v>
      </c>
      <c r="D38" s="122">
        <v>0.95</v>
      </c>
      <c r="E38" s="123">
        <v>6.0400000000000002E-2</v>
      </c>
      <c r="F38" s="124">
        <v>7.9962596999999996E-2</v>
      </c>
      <c r="G38" s="125">
        <v>0</v>
      </c>
      <c r="H38" s="120" t="s">
        <v>17</v>
      </c>
      <c r="I38" s="125">
        <v>0</v>
      </c>
      <c r="J38" s="120" t="s">
        <v>41</v>
      </c>
      <c r="K38" s="126" t="s">
        <v>129</v>
      </c>
      <c r="L38" s="112" t="s">
        <v>28</v>
      </c>
      <c r="M38" s="3">
        <v>2</v>
      </c>
      <c r="N38" s="3" t="s">
        <v>43</v>
      </c>
      <c r="O38" s="3">
        <f t="shared" ref="O38:O41" si="4">IF($C$11="More than or equal to",IF(AND(OR($C$8="",$C$8=L38),OR($C$9="",C38="Purchase &amp; Remortgage",$C$9=C38),OR($C$10="",$C$10=N38),OR($C$12="",$C$12&lt;=D38),OR($C$13="",$C$13=M38),OR($C$14="",$C$14=H38),OR($C$15="",$C$15=I38)),1,0),IF($C$11="Less than or equal to",IF(AND(OR($C$8="",$C$8=L38),OR($C$9="",C38="Purchase &amp; Remortgage",$C$9=C38),OR($C$10="",$C$10=N38),OR($C$12="",$C$12&gt;=D38),OR($C$13="",$C$13=M38),OR($C$14="",$C$14=H38),OR($C$15="",$C$15=I38)),1,0),IF(AND(OR($C$8="",$C$8=L38),OR($C$9="",C38="Purchase &amp; Remortgage",$C$9=C38),OR($C$10="",$C$10=N38),OR($C$12="",$C$12=D38),OR($C$13="",$C$13=M38),OR($C$14="",$C$14=H38),OR($C$15="",$C$15=I38)),1,0)))</f>
        <v>1</v>
      </c>
      <c r="P38" s="3">
        <f t="shared" si="3"/>
        <v>1</v>
      </c>
    </row>
    <row r="39" spans="1:16" ht="18.75" customHeight="1" x14ac:dyDescent="0.35">
      <c r="A39" s="113">
        <v>53173</v>
      </c>
      <c r="B39" s="114" t="s">
        <v>157</v>
      </c>
      <c r="C39" s="113" t="s">
        <v>150</v>
      </c>
      <c r="D39" s="115">
        <v>0.85</v>
      </c>
      <c r="E39" s="116">
        <v>5.4400000000000004E-2</v>
      </c>
      <c r="F39" s="117">
        <v>7.7392764000000003E-2</v>
      </c>
      <c r="G39" s="118">
        <v>0</v>
      </c>
      <c r="H39" s="113" t="s">
        <v>17</v>
      </c>
      <c r="I39" s="118">
        <v>0</v>
      </c>
      <c r="J39" s="113" t="s">
        <v>41</v>
      </c>
      <c r="K39" s="119" t="s">
        <v>130</v>
      </c>
      <c r="L39" s="112" t="s">
        <v>28</v>
      </c>
      <c r="M39" s="3">
        <v>3</v>
      </c>
      <c r="N39" s="3" t="s">
        <v>43</v>
      </c>
      <c r="O39" s="3">
        <f t="shared" si="4"/>
        <v>1</v>
      </c>
      <c r="P39" s="3">
        <f t="shared" si="3"/>
        <v>1</v>
      </c>
    </row>
    <row r="40" spans="1:16" ht="18.75" customHeight="1" x14ac:dyDescent="0.35">
      <c r="A40" s="120">
        <v>53170</v>
      </c>
      <c r="B40" s="121" t="s">
        <v>156</v>
      </c>
      <c r="C40" s="120" t="s">
        <v>150</v>
      </c>
      <c r="D40" s="122">
        <v>0.85</v>
      </c>
      <c r="E40" s="123">
        <v>4.87E-2</v>
      </c>
      <c r="F40" s="124">
        <v>7.2656448999999998E-2</v>
      </c>
      <c r="G40" s="125">
        <v>0</v>
      </c>
      <c r="H40" s="120" t="s">
        <v>17</v>
      </c>
      <c r="I40" s="125">
        <v>0</v>
      </c>
      <c r="J40" s="120" t="s">
        <v>41</v>
      </c>
      <c r="K40" s="126" t="s">
        <v>122</v>
      </c>
      <c r="L40" s="112" t="s">
        <v>28</v>
      </c>
      <c r="M40" s="3">
        <v>5</v>
      </c>
      <c r="N40" s="3" t="s">
        <v>43</v>
      </c>
      <c r="O40" s="3">
        <f t="shared" si="4"/>
        <v>1</v>
      </c>
      <c r="P40" s="3">
        <f t="shared" si="3"/>
        <v>1</v>
      </c>
    </row>
    <row r="41" spans="1:16" ht="18.75" customHeight="1" x14ac:dyDescent="0.35">
      <c r="A41" s="113">
        <v>53174</v>
      </c>
      <c r="B41" s="114" t="s">
        <v>156</v>
      </c>
      <c r="C41" s="113" t="s">
        <v>150</v>
      </c>
      <c r="D41" s="115">
        <v>0.95</v>
      </c>
      <c r="E41" s="116">
        <v>5.7100000000000005E-2</v>
      </c>
      <c r="F41" s="117">
        <v>7.5683879999999995E-2</v>
      </c>
      <c r="G41" s="118">
        <v>0</v>
      </c>
      <c r="H41" s="113" t="s">
        <v>17</v>
      </c>
      <c r="I41" s="118">
        <v>0</v>
      </c>
      <c r="J41" s="113" t="s">
        <v>41</v>
      </c>
      <c r="K41" s="119" t="s">
        <v>122</v>
      </c>
      <c r="L41" s="112" t="s">
        <v>28</v>
      </c>
      <c r="M41" s="3">
        <v>5</v>
      </c>
      <c r="N41" s="3" t="s">
        <v>43</v>
      </c>
      <c r="O41" s="3">
        <f t="shared" si="4"/>
        <v>1</v>
      </c>
      <c r="P41" s="3">
        <f t="shared" si="3"/>
        <v>1</v>
      </c>
    </row>
  </sheetData>
  <mergeCells count="8">
    <mergeCell ref="A34:B34"/>
    <mergeCell ref="A36:B36"/>
    <mergeCell ref="G2:J3"/>
    <mergeCell ref="H5:J5"/>
    <mergeCell ref="B11:B12"/>
    <mergeCell ref="D28:E28"/>
    <mergeCell ref="F28:H28"/>
    <mergeCell ref="A32:B32"/>
  </mergeCells>
  <conditionalFormatting sqref="B28">
    <cfRule type="expression" dxfId="3" priority="1">
      <formula>$B$28="Use the 'FINALISE B' Button"</formula>
    </cfRule>
    <cfRule type="expression" dxfId="2" priority="2">
      <formula>$B$28="Use the 'FINALISE A' Button"</formula>
    </cfRule>
  </conditionalFormatting>
  <dataValidations count="10">
    <dataValidation type="list" errorStyle="information" allowBlank="1" showInputMessage="1" showErrorMessage="1" errorTitle="User Information" error="You need to select a valid segment, or leave blank to return all." sqref="C8" xr:uid="{84396EC5-D07A-489A-AAA1-AC7B0BF42AF6}">
      <formula1>$M$2:$M$17</formula1>
    </dataValidation>
    <dataValidation type="list" errorStyle="information" allowBlank="1" showInputMessage="1" showErrorMessage="1" errorTitle="User Information" error="You need to select a valid segment, or leave blank to return all." sqref="C13" xr:uid="{DCD0006A-03EA-4D78-BDFF-EEE89CEF7FA5}">
      <formula1>"2, 3, 5, 10"</formula1>
    </dataValidation>
    <dataValidation type="list" errorStyle="information" allowBlank="1" showInputMessage="1" showErrorMessage="1" errorTitle="User Information" error="You need to select a valid segment, or leave blank to return all." sqref="C12" xr:uid="{3699F8FA-31EB-4A38-9505-59C705ADB11F}">
      <formula1>"55%, 60%, 65%, 70%, 75%, 80%, 85%, 90%, 95%"</formula1>
    </dataValidation>
    <dataValidation type="list" errorStyle="information" allowBlank="1" showInputMessage="1" showErrorMessage="1" errorTitle="User Information" error="You need to select a valid segment, or leave blank to return all." sqref="C10" xr:uid="{F87F93A6-8A34-457F-93F0-353B5C3A599D}">
      <formula1>"Discount, Fixed, Tracker, Variable"</formula1>
    </dataValidation>
    <dataValidation type="list" errorStyle="information" allowBlank="1" showInputMessage="1" showErrorMessage="1" errorTitle="User Information" error="You need to select a valid segment, or leave blank to return all." sqref="C9" xr:uid="{8422F8F4-58A0-48A4-93D0-D25D5D764D7C}">
      <formula1>"Purchase, Remortgage"</formula1>
    </dataValidation>
    <dataValidation type="date" allowBlank="1" showInputMessage="1" showErrorMessage="1" sqref="B25" xr:uid="{714B9013-242D-454E-8CCB-583A8FAACD9D}">
      <formula1>42736</formula1>
      <formula2>72686</formula2>
    </dataValidation>
    <dataValidation type="list" allowBlank="1" showInputMessage="1" showErrorMessage="1" sqref="F28:H28" xr:uid="{2472D4FA-DCE2-4E7E-9897-CDE6E5C4C156}">
      <formula1>"Acquisition (Comparison), Acquisition (Guide)"</formula1>
    </dataValidation>
    <dataValidation type="list" errorStyle="information" allowBlank="1" showInputMessage="1" showErrorMessage="1" errorTitle="User Information" error="You need to select a valid segment, or leave blank to return all." sqref="C11" xr:uid="{DBA9AE39-DA44-4638-BF43-DC89A07C0D3E}">
      <formula1>"Exactly,Less than or equal to,More than or equal to"</formula1>
    </dataValidation>
    <dataValidation type="list" errorStyle="information" allowBlank="1" showInputMessage="1" showErrorMessage="1" errorTitle="User Information" error="You need to select a valid segment, or leave blank to return all." sqref="C15" xr:uid="{1C6C1A53-1055-4285-83A6-9C1005D880E0}">
      <formula1>"£0, £250, £500, £750, £1000"</formula1>
    </dataValidation>
    <dataValidation type="list" errorStyle="information" allowBlank="1" showInputMessage="1" showErrorMessage="1" errorTitle="User Information" error="You need to select a valid segment, or leave blank to return all." sqref="C14" xr:uid="{BBC33EAB-8012-4AED-ADF3-1B761656C5C9}">
      <formula1>"Legal, Legal &amp; Valuation, None, Valuation"</formula1>
    </dataValidation>
  </dataValidations>
  <pageMargins left="0.7" right="0.7" top="0.75" bottom="0.75" header="0.3" footer="0.3"/>
  <pageSetup paperSize="9" scale="4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2E4A-340F-426F-A6AB-ED951AC6A84D}">
  <sheetPr codeName="WithdrawnDesigner1">
    <pageSetUpPr fitToPage="1"/>
  </sheetPr>
  <dimension ref="A1:P41"/>
  <sheetViews>
    <sheetView zoomScale="85" zoomScaleNormal="85" workbookViewId="0"/>
  </sheetViews>
  <sheetFormatPr defaultColWidth="0" defaultRowHeight="18.75" customHeight="1" x14ac:dyDescent="0.35"/>
  <cols>
    <col min="1" max="1" width="8.54296875" style="10" customWidth="1"/>
    <col min="2" max="2" width="59.453125" style="10" customWidth="1"/>
    <col min="3" max="3" width="22.54296875" style="10" customWidth="1"/>
    <col min="4" max="4" width="11.453125" style="10" customWidth="1"/>
    <col min="5" max="6" width="8.54296875" style="10" customWidth="1"/>
    <col min="7" max="7" width="15.54296875" style="10" customWidth="1"/>
    <col min="8" max="8" width="22.54296875" style="10" customWidth="1"/>
    <col min="9" max="9" width="15.54296875" style="10" customWidth="1"/>
    <col min="10" max="10" width="8.54296875" style="10" customWidth="1"/>
    <col min="11" max="11" width="15.54296875" style="10" customWidth="1"/>
    <col min="12" max="15" width="14.453125" style="10" hidden="1" customWidth="1"/>
    <col min="16" max="16" width="14.453125" style="25" hidden="1" customWidth="1"/>
    <col min="17" max="16384" width="7.453125" style="10" hidden="1"/>
  </cols>
  <sheetData>
    <row r="1" spans="1:16" ht="18.75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6"/>
      <c r="M1" s="7"/>
      <c r="N1" s="7"/>
      <c r="O1" s="7"/>
      <c r="P1" s="11"/>
    </row>
    <row r="2" spans="1:16" ht="18.75" customHeight="1" x14ac:dyDescent="0.35">
      <c r="A2" s="14"/>
      <c r="B2" s="14"/>
      <c r="C2" s="14"/>
      <c r="D2" s="14"/>
      <c r="E2" s="14"/>
      <c r="F2" s="14"/>
      <c r="G2" s="168" t="s">
        <v>63</v>
      </c>
      <c r="H2" s="168"/>
      <c r="I2" s="168"/>
      <c r="J2" s="168"/>
      <c r="K2" s="14"/>
      <c r="L2" s="6"/>
      <c r="M2" s="3" t="s">
        <v>24</v>
      </c>
      <c r="N2" s="3" t="s">
        <v>24</v>
      </c>
      <c r="O2" s="7"/>
      <c r="P2" s="11"/>
    </row>
    <row r="3" spans="1:16" ht="18.75" customHeight="1" x14ac:dyDescent="0.35">
      <c r="A3" s="14"/>
      <c r="B3" s="14"/>
      <c r="C3" s="14"/>
      <c r="D3" s="14"/>
      <c r="E3" s="14"/>
      <c r="F3" s="14"/>
      <c r="G3" s="168"/>
      <c r="H3" s="168"/>
      <c r="I3" s="168"/>
      <c r="J3" s="168"/>
      <c r="K3" s="14"/>
      <c r="L3" s="6"/>
      <c r="M3" s="3" t="s">
        <v>92</v>
      </c>
      <c r="N3" s="3" t="s">
        <v>92</v>
      </c>
      <c r="O3" s="7"/>
      <c r="P3" s="11"/>
    </row>
    <row r="4" spans="1:16" ht="18.7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"/>
      <c r="M4" s="3" t="s">
        <v>25</v>
      </c>
      <c r="N4" s="3" t="s">
        <v>25</v>
      </c>
      <c r="O4" s="7"/>
      <c r="P4" s="11"/>
    </row>
    <row r="5" spans="1:16" ht="30" customHeight="1" x14ac:dyDescent="0.35">
      <c r="A5" s="14"/>
      <c r="B5" s="15" t="s">
        <v>77</v>
      </c>
      <c r="C5" s="14"/>
      <c r="D5" s="14"/>
      <c r="E5" s="14"/>
      <c r="F5" s="14"/>
      <c r="G5" s="14"/>
      <c r="H5" s="169">
        <v>45422</v>
      </c>
      <c r="I5" s="169"/>
      <c r="J5" s="169"/>
      <c r="K5" s="14"/>
      <c r="L5" s="6"/>
      <c r="M5" s="3" t="s">
        <v>26</v>
      </c>
      <c r="N5" s="3" t="s">
        <v>26</v>
      </c>
      <c r="O5" s="7"/>
      <c r="P5" s="11"/>
    </row>
    <row r="6" spans="1:16" ht="18.75" customHeight="1" thickBo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  <c r="M6" s="3" t="s">
        <v>93</v>
      </c>
      <c r="N6" s="3" t="s">
        <v>27</v>
      </c>
      <c r="O6" s="7"/>
      <c r="P6" s="11"/>
    </row>
    <row r="7" spans="1:16" ht="18.75" hidden="1" customHeight="1" x14ac:dyDescent="0.35">
      <c r="A7" s="16"/>
      <c r="B7" s="16"/>
      <c r="C7" s="16"/>
      <c r="L7" s="6"/>
      <c r="M7" s="3" t="s">
        <v>27</v>
      </c>
      <c r="N7" s="3" t="s">
        <v>34</v>
      </c>
      <c r="O7" s="7"/>
      <c r="P7" s="11"/>
    </row>
    <row r="8" spans="1:16" ht="18.75" hidden="1" customHeight="1" x14ac:dyDescent="0.35">
      <c r="A8" s="16"/>
      <c r="B8" s="17" t="s">
        <v>54</v>
      </c>
      <c r="C8" s="21"/>
      <c r="L8" s="6"/>
      <c r="M8" s="3" t="s">
        <v>34</v>
      </c>
      <c r="N8" s="3" t="s">
        <v>31</v>
      </c>
      <c r="O8" s="7"/>
      <c r="P8" s="11"/>
    </row>
    <row r="9" spans="1:16" ht="18.75" hidden="1" customHeight="1" x14ac:dyDescent="0.35">
      <c r="A9" s="16"/>
      <c r="B9" s="17" t="s">
        <v>60</v>
      </c>
      <c r="C9" s="21"/>
      <c r="L9" s="6"/>
      <c r="M9" s="3" t="s">
        <v>31</v>
      </c>
      <c r="N9" s="3" t="s">
        <v>28</v>
      </c>
      <c r="O9" s="7"/>
      <c r="P9" s="11"/>
    </row>
    <row r="10" spans="1:16" ht="18.75" hidden="1" customHeight="1" x14ac:dyDescent="0.35">
      <c r="A10" s="16"/>
      <c r="B10" s="17" t="s">
        <v>61</v>
      </c>
      <c r="C10" s="21"/>
      <c r="L10" s="6"/>
      <c r="M10" s="3" t="s">
        <v>28</v>
      </c>
      <c r="N10" s="3" t="s">
        <v>29</v>
      </c>
      <c r="O10" s="7"/>
      <c r="P10" s="11"/>
    </row>
    <row r="11" spans="1:16" ht="18.75" hidden="1" customHeight="1" x14ac:dyDescent="0.35">
      <c r="A11" s="16"/>
      <c r="B11" s="170" t="s">
        <v>59</v>
      </c>
      <c r="C11" s="21"/>
      <c r="L11" s="6"/>
      <c r="M11" s="3" t="s">
        <v>29</v>
      </c>
      <c r="N11" s="3" t="s">
        <v>39</v>
      </c>
      <c r="O11" s="7"/>
      <c r="P11" s="11"/>
    </row>
    <row r="12" spans="1:16" ht="18.75" hidden="1" customHeight="1" x14ac:dyDescent="0.35">
      <c r="A12" s="16"/>
      <c r="B12" s="171"/>
      <c r="C12" s="22"/>
      <c r="L12" s="6"/>
      <c r="M12" s="3" t="s">
        <v>39</v>
      </c>
      <c r="N12" s="3" t="s">
        <v>30</v>
      </c>
      <c r="O12" s="7"/>
      <c r="P12" s="11"/>
    </row>
    <row r="13" spans="1:16" ht="18.75" hidden="1" customHeight="1" x14ac:dyDescent="0.35">
      <c r="A13" s="16"/>
      <c r="B13" s="17" t="s">
        <v>64</v>
      </c>
      <c r="C13" s="21"/>
      <c r="L13" s="6"/>
      <c r="M13" s="3" t="s">
        <v>30</v>
      </c>
      <c r="N13" s="3" t="s">
        <v>32</v>
      </c>
      <c r="O13" s="7"/>
      <c r="P13" s="11"/>
    </row>
    <row r="14" spans="1:16" ht="18.75" hidden="1" customHeight="1" x14ac:dyDescent="0.35">
      <c r="A14" s="16"/>
      <c r="B14" s="17" t="s">
        <v>72</v>
      </c>
      <c r="C14" s="21"/>
      <c r="L14" s="6"/>
      <c r="M14" s="3" t="s">
        <v>32</v>
      </c>
      <c r="N14" s="3" t="s">
        <v>65</v>
      </c>
      <c r="O14" s="7"/>
      <c r="P14" s="11"/>
    </row>
    <row r="15" spans="1:16" ht="18.75" hidden="1" customHeight="1" x14ac:dyDescent="0.35">
      <c r="A15" s="16"/>
      <c r="B15" s="17" t="s">
        <v>18</v>
      </c>
      <c r="C15" s="48"/>
      <c r="L15" s="6"/>
      <c r="M15" s="3" t="s">
        <v>66</v>
      </c>
      <c r="N15" s="3" t="s">
        <v>66</v>
      </c>
      <c r="O15" s="7"/>
      <c r="P15" s="11"/>
    </row>
    <row r="16" spans="1:16" ht="18.75" hidden="1" customHeight="1" thickBot="1" x14ac:dyDescent="0.4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6"/>
      <c r="M16" s="3" t="s">
        <v>68</v>
      </c>
      <c r="N16" s="3" t="s">
        <v>68</v>
      </c>
      <c r="O16" s="7"/>
      <c r="P16" s="11"/>
    </row>
    <row r="17" spans="1:16" ht="18.75" hidden="1" customHeight="1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3" t="s">
        <v>69</v>
      </c>
      <c r="N17" s="3" t="s">
        <v>69</v>
      </c>
      <c r="O17" s="7"/>
      <c r="P17" s="11"/>
    </row>
    <row r="18" spans="1:16" ht="18.75" hidden="1" customHeight="1" x14ac:dyDescent="0.35">
      <c r="A18" s="7"/>
      <c r="B18" s="13" t="s">
        <v>52</v>
      </c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3" t="s">
        <v>74</v>
      </c>
      <c r="O18" s="7"/>
      <c r="P18" s="11"/>
    </row>
    <row r="19" spans="1:16" ht="18.75" hidden="1" customHeight="1" x14ac:dyDescent="0.35">
      <c r="A19" s="7"/>
      <c r="B19" s="12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3" t="s">
        <v>73</v>
      </c>
      <c r="O19" s="7"/>
      <c r="P19" s="11"/>
    </row>
    <row r="20" spans="1:16" ht="18.75" hidden="1" customHeight="1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11"/>
    </row>
    <row r="21" spans="1:16" ht="18.75" hidden="1" customHeight="1" x14ac:dyDescent="0.35">
      <c r="A21" s="7"/>
      <c r="B21" s="13" t="s">
        <v>53</v>
      </c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11"/>
    </row>
    <row r="22" spans="1:16" ht="18.75" hidden="1" customHeight="1" x14ac:dyDescent="0.35">
      <c r="A22" s="7"/>
      <c r="B22" s="12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11"/>
    </row>
    <row r="23" spans="1:16" ht="18.75" hidden="1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11"/>
    </row>
    <row r="24" spans="1:16" ht="18.75" hidden="1" customHeight="1" x14ac:dyDescent="0.35">
      <c r="A24" s="7"/>
      <c r="B24" s="13" t="s">
        <v>55</v>
      </c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11"/>
    </row>
    <row r="25" spans="1:16" ht="18.75" hidden="1" customHeight="1" x14ac:dyDescent="0.35">
      <c r="A25" s="7"/>
      <c r="B25" s="23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11"/>
    </row>
    <row r="26" spans="1:16" ht="18.75" hidden="1" customHeight="1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11"/>
    </row>
    <row r="27" spans="1:16" ht="18.75" hidden="1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7"/>
      <c r="M27" s="7"/>
      <c r="N27" s="7"/>
      <c r="O27" s="7"/>
      <c r="P27" s="11"/>
    </row>
    <row r="28" spans="1:16" ht="18.75" hidden="1" customHeight="1" x14ac:dyDescent="0.35">
      <c r="A28" s="7"/>
      <c r="B28" s="26" t="s">
        <v>76</v>
      </c>
      <c r="C28" s="7"/>
      <c r="D28" s="173" t="s">
        <v>14</v>
      </c>
      <c r="E28" s="173"/>
      <c r="F28" s="174"/>
      <c r="G28" s="174"/>
      <c r="H28" s="174"/>
      <c r="I28" s="7"/>
      <c r="J28" s="7"/>
      <c r="K28" s="8"/>
      <c r="L28" s="7"/>
      <c r="M28" s="7"/>
      <c r="N28" s="7"/>
      <c r="O28" s="7"/>
      <c r="P28" s="11"/>
    </row>
    <row r="29" spans="1:16" ht="18.75" hidden="1" customHeigh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9"/>
      <c r="L29" s="7"/>
      <c r="M29" s="7"/>
      <c r="N29" s="7"/>
      <c r="O29" s="7"/>
      <c r="P29" s="11"/>
    </row>
    <row r="30" spans="1:16" ht="18.75" hidden="1" customHeight="1" x14ac:dyDescent="0.3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1" t="s">
        <v>46</v>
      </c>
      <c r="M30" s="2" t="s">
        <v>49</v>
      </c>
      <c r="N30" s="1" t="s">
        <v>50</v>
      </c>
      <c r="O30" s="1" t="s">
        <v>51</v>
      </c>
      <c r="P30" s="2" t="s">
        <v>11</v>
      </c>
    </row>
    <row r="31" spans="1:16" ht="18.75" customHeight="1" thickBot="1" x14ac:dyDescent="0.4">
      <c r="A31" s="150" t="s">
        <v>12</v>
      </c>
      <c r="B31" s="111" t="s">
        <v>44</v>
      </c>
      <c r="C31" s="111" t="s">
        <v>14</v>
      </c>
      <c r="D31" s="111" t="s">
        <v>94</v>
      </c>
      <c r="E31" s="111" t="s">
        <v>15</v>
      </c>
      <c r="F31" s="111" t="s">
        <v>95</v>
      </c>
      <c r="G31" s="111" t="s">
        <v>16</v>
      </c>
      <c r="H31" s="111" t="s">
        <v>45</v>
      </c>
      <c r="I31" s="111" t="s">
        <v>18</v>
      </c>
      <c r="J31" s="111" t="s">
        <v>19</v>
      </c>
      <c r="K31" s="111" t="s">
        <v>20</v>
      </c>
      <c r="L31" s="1" t="s">
        <v>47</v>
      </c>
      <c r="M31" s="1" t="s">
        <v>40</v>
      </c>
      <c r="N31" s="1" t="s">
        <v>42</v>
      </c>
      <c r="O31" s="1">
        <v>1</v>
      </c>
      <c r="P31" s="1">
        <v>1</v>
      </c>
    </row>
    <row r="32" spans="1:16" ht="18.75" customHeight="1" x14ac:dyDescent="0.35">
      <c r="A32" s="175" t="s">
        <v>21</v>
      </c>
      <c r="B32" s="175"/>
      <c r="C32" s="146" t="s">
        <v>115</v>
      </c>
      <c r="D32" s="144"/>
      <c r="E32" s="144"/>
      <c r="F32" s="144"/>
      <c r="G32" s="144"/>
      <c r="H32" s="144"/>
      <c r="I32" s="144"/>
      <c r="J32" s="144"/>
      <c r="K32" s="144"/>
      <c r="L32" s="1" t="s">
        <v>24</v>
      </c>
      <c r="M32" s="1" t="s">
        <v>48</v>
      </c>
      <c r="N32" s="1" t="s">
        <v>48</v>
      </c>
      <c r="O32" s="1">
        <f>IF(SUM(O33:O33)=0,0,1)</f>
        <v>1</v>
      </c>
      <c r="P32" s="1">
        <f>IF(SUM(P33:P33)=0,0,1)</f>
        <v>1</v>
      </c>
    </row>
    <row r="33" spans="1:16" ht="18.75" customHeight="1" thickBot="1" x14ac:dyDescent="0.4">
      <c r="A33" s="113">
        <v>52294</v>
      </c>
      <c r="B33" s="114" t="s">
        <v>149</v>
      </c>
      <c r="C33" s="113" t="s">
        <v>150</v>
      </c>
      <c r="D33" s="115">
        <v>1.5</v>
      </c>
      <c r="E33" s="116">
        <v>6.9900000000000004E-2</v>
      </c>
      <c r="F33" s="117">
        <v>8.1490652999999996E-2</v>
      </c>
      <c r="G33" s="151">
        <v>99</v>
      </c>
      <c r="H33" s="113" t="s">
        <v>17</v>
      </c>
      <c r="I33" s="118">
        <v>0</v>
      </c>
      <c r="J33" s="113" t="s">
        <v>41</v>
      </c>
      <c r="K33" s="119" t="s">
        <v>119</v>
      </c>
      <c r="L33" s="112" t="s">
        <v>24</v>
      </c>
      <c r="M33" s="3">
        <v>1</v>
      </c>
      <c r="N33" s="3" t="s">
        <v>43</v>
      </c>
      <c r="O33" s="3">
        <f t="shared" ref="O33" si="0">IF($C$11="More than or equal to",IF(AND(OR($C$8="",$C$8=L33),OR($C$9="",C33="Purchase &amp; Remortgage",$C$9=C33),OR($C$10="",$C$10=N33),OR($C$12="",$C$12&lt;=D33),OR($C$13="",$C$13=M33),OR($C$14="",$C$14=H33),OR($C$15="",$C$15=I33)),1,0),IF($C$11="Less than or equal to",IF(AND(OR($C$8="",$C$8=L33),OR($C$9="",C33="Purchase &amp; Remortgage",$C$9=C33),OR($C$10="",$C$10=N33),OR($C$12="",$C$12&gt;=D33),OR($C$13="",$C$13=M33),OR($C$14="",$C$14=H33),OR($C$15="",$C$15=I33)),1,0),IF(AND(OR($C$8="",$C$8=L33),OR($C$9="",C33="Purchase &amp; Remortgage",$C$9=C33),OR($C$10="",$C$10=N33),OR($C$12="",$C$12=D33),OR($C$13="",$C$13=M33),OR($C$14="",$C$14=H33),OR($C$15="",$C$15=I33)),1,0)))</f>
        <v>1</v>
      </c>
      <c r="P33" s="3">
        <f t="shared" ref="P33" si="1">IF(A33=0,0,1)</f>
        <v>1</v>
      </c>
    </row>
    <row r="34" spans="1:16" ht="18.75" customHeight="1" x14ac:dyDescent="0.35">
      <c r="A34" s="167" t="s">
        <v>23</v>
      </c>
      <c r="B34" s="167"/>
      <c r="C34" s="146" t="s">
        <v>115</v>
      </c>
      <c r="D34" s="147"/>
      <c r="E34" s="147"/>
      <c r="F34" s="147"/>
      <c r="G34" s="147"/>
      <c r="H34" s="147"/>
      <c r="I34" s="147"/>
      <c r="J34" s="147"/>
      <c r="K34" s="147"/>
      <c r="L34" s="43" t="s">
        <v>26</v>
      </c>
      <c r="M34" s="43">
        <v>0</v>
      </c>
      <c r="N34" s="43">
        <v>0</v>
      </c>
      <c r="O34" s="43">
        <f>IF(SUM(O35:O35)=0,0,1)</f>
        <v>1</v>
      </c>
      <c r="P34" s="43">
        <f>IF(SUM(P35:P35)=0,0,1)</f>
        <v>1</v>
      </c>
    </row>
    <row r="35" spans="1:16" ht="18.75" customHeight="1" thickBot="1" x14ac:dyDescent="0.4">
      <c r="A35" s="113">
        <v>52307</v>
      </c>
      <c r="B35" s="114" t="s">
        <v>149</v>
      </c>
      <c r="C35" s="113" t="s">
        <v>150</v>
      </c>
      <c r="D35" s="115">
        <v>1.5</v>
      </c>
      <c r="E35" s="116">
        <v>6.9900000000000004E-2</v>
      </c>
      <c r="F35" s="117">
        <v>8.2319304999999995E-2</v>
      </c>
      <c r="G35" s="151">
        <v>99</v>
      </c>
      <c r="H35" s="113" t="s">
        <v>17</v>
      </c>
      <c r="I35" s="118">
        <v>0</v>
      </c>
      <c r="J35" s="113" t="s">
        <v>41</v>
      </c>
      <c r="K35" s="119" t="s">
        <v>119</v>
      </c>
      <c r="L35" s="112" t="s">
        <v>26</v>
      </c>
      <c r="M35" s="3">
        <v>1</v>
      </c>
      <c r="N35" s="3" t="s">
        <v>43</v>
      </c>
      <c r="O35" s="3">
        <f t="shared" ref="O35" si="2">IF($C$11="More than or equal to",IF(AND(OR($C$8="",$C$8=L35),OR($C$9="",C35="Purchase &amp; Remortgage",$C$9=C35),OR($C$10="",$C$10=N35),OR($C$12="",$C$12&lt;=D35),OR($C$13="",$C$13=M35),OR($C$14="",$C$14=H35),OR($C$15="",$C$15=I35)),1,0),IF($C$11="Less than or equal to",IF(AND(OR($C$8="",$C$8=L35),OR($C$9="",C35="Purchase &amp; Remortgage",$C$9=C35),OR($C$10="",$C$10=N35),OR($C$12="",$C$12&gt;=D35),OR($C$13="",$C$13=M35),OR($C$14="",$C$14=H35),OR($C$15="",$C$15=I35)),1,0),IF(AND(OR($C$8="",$C$8=L35),OR($C$9="",C35="Purchase &amp; Remortgage",$C$9=C35),OR($C$10="",$C$10=N35),OR($C$12="",$C$12=D35),OR($C$13="",$C$13=M35),OR($C$14="",$C$14=H35),OR($C$15="",$C$15=I35)),1,0)))</f>
        <v>1</v>
      </c>
      <c r="P35" s="3">
        <f t="shared" ref="P35" si="3">IF(A35=0,0,1)</f>
        <v>1</v>
      </c>
    </row>
    <row r="36" spans="1:16" ht="18.75" customHeight="1" x14ac:dyDescent="0.35">
      <c r="A36" s="167" t="s">
        <v>36</v>
      </c>
      <c r="B36" s="167"/>
      <c r="C36" s="146" t="s">
        <v>115</v>
      </c>
      <c r="D36" s="147"/>
      <c r="E36" s="147"/>
      <c r="F36" s="147"/>
      <c r="G36" s="147"/>
      <c r="H36" s="147"/>
      <c r="I36" s="147"/>
      <c r="J36" s="147"/>
      <c r="K36" s="147"/>
      <c r="L36" s="1" t="s">
        <v>28</v>
      </c>
      <c r="M36" s="1">
        <v>0</v>
      </c>
      <c r="N36" s="1">
        <v>0</v>
      </c>
      <c r="O36" s="1">
        <f>IF(SUM(O37:O41)=0,0,1)</f>
        <v>1</v>
      </c>
      <c r="P36" s="1">
        <f>IF(SUM(P37:P41)=0,0,1)</f>
        <v>1</v>
      </c>
    </row>
    <row r="37" spans="1:16" ht="18.75" customHeight="1" x14ac:dyDescent="0.35">
      <c r="A37" s="113">
        <v>53090</v>
      </c>
      <c r="B37" s="114" t="s">
        <v>152</v>
      </c>
      <c r="C37" s="113" t="s">
        <v>150</v>
      </c>
      <c r="D37" s="115">
        <v>0.85</v>
      </c>
      <c r="E37" s="116">
        <v>5.1400000000000001E-2</v>
      </c>
      <c r="F37" s="117">
        <v>7.8424491999999998E-2</v>
      </c>
      <c r="G37" s="151">
        <v>0</v>
      </c>
      <c r="H37" s="113" t="s">
        <v>17</v>
      </c>
      <c r="I37" s="118">
        <v>0</v>
      </c>
      <c r="J37" s="113" t="s">
        <v>41</v>
      </c>
      <c r="K37" s="119" t="s">
        <v>129</v>
      </c>
      <c r="L37" s="112" t="s">
        <v>28</v>
      </c>
      <c r="M37" s="3">
        <v>2</v>
      </c>
      <c r="N37" s="3" t="s">
        <v>43</v>
      </c>
      <c r="O37" s="3">
        <f>IF($C$11="More than or equal to",IF(AND(OR($C$8="",$C$8=L37),OR($C$9="",C37="Purchase &amp; Remortgage",$C$9=C37),OR($C$10="",$C$10=N37),OR($C$12="",$C$12&lt;=D37),OR($C$13="",$C$13=M37),OR($C$14="",$C$14=H37),OR($C$15="",$C$15=I37)),1,0),IF($C$11="Less than or equal to",IF(AND(OR($C$8="",$C$8=L37),OR($C$9="",C37="Purchase &amp; Remortgage",$C$9=C37),OR($C$10="",$C$10=N37),OR($C$12="",$C$12&gt;=D37),OR($C$13="",$C$13=M37),OR($C$14="",$C$14=H37),OR($C$15="",$C$15=I37)),1,0),IF(AND(OR($C$8="",$C$8=L37),OR($C$9="",C37="Purchase &amp; Remortgage",$C$9=C37),OR($C$10="",$C$10=N37),OR($C$12="",$C$12=D37),OR($C$13="",$C$13=M37),OR($C$14="",$C$14=H37),OR($C$15="",$C$15=I37)),1,0)))</f>
        <v>1</v>
      </c>
      <c r="P37" s="3">
        <f t="shared" ref="P37:P41" si="4">IF(A37=0,0,1)</f>
        <v>1</v>
      </c>
    </row>
    <row r="38" spans="1:16" ht="18.75" customHeight="1" x14ac:dyDescent="0.35">
      <c r="A38" s="120">
        <v>53088</v>
      </c>
      <c r="B38" s="121" t="s">
        <v>152</v>
      </c>
      <c r="C38" s="120" t="s">
        <v>150</v>
      </c>
      <c r="D38" s="122">
        <v>0.95</v>
      </c>
      <c r="E38" s="123">
        <v>5.8400000000000001E-2</v>
      </c>
      <c r="F38" s="124">
        <v>7.9617547999999996E-2</v>
      </c>
      <c r="G38" s="152">
        <v>0</v>
      </c>
      <c r="H38" s="120" t="s">
        <v>17</v>
      </c>
      <c r="I38" s="125">
        <v>0</v>
      </c>
      <c r="J38" s="120" t="s">
        <v>41</v>
      </c>
      <c r="K38" s="126" t="s">
        <v>129</v>
      </c>
      <c r="L38" s="112" t="s">
        <v>28</v>
      </c>
      <c r="M38" s="3">
        <v>2</v>
      </c>
      <c r="N38" s="3" t="s">
        <v>43</v>
      </c>
      <c r="O38" s="3">
        <f t="shared" ref="O38:O41" si="5">IF($C$11="More than or equal to",IF(AND(OR($C$8="",$C$8=L38),OR($C$9="",C38="Purchase &amp; Remortgage",$C$9=C38),OR($C$10="",$C$10=N38),OR($C$12="",$C$12&lt;=D38),OR($C$13="",$C$13=M38),OR($C$14="",$C$14=H38),OR($C$15="",$C$15=I38)),1,0),IF($C$11="Less than or equal to",IF(AND(OR($C$8="",$C$8=L38),OR($C$9="",C38="Purchase &amp; Remortgage",$C$9=C38),OR($C$10="",$C$10=N38),OR($C$12="",$C$12&gt;=D38),OR($C$13="",$C$13=M38),OR($C$14="",$C$14=H38),OR($C$15="",$C$15=I38)),1,0),IF(AND(OR($C$8="",$C$8=L38),OR($C$9="",C38="Purchase &amp; Remortgage",$C$9=C38),OR($C$10="",$C$10=N38),OR($C$12="",$C$12=D38),OR($C$13="",$C$13=M38),OR($C$14="",$C$14=H38),OR($C$15="",$C$15=I38)),1,0)))</f>
        <v>1</v>
      </c>
      <c r="P38" s="3">
        <f t="shared" si="4"/>
        <v>1</v>
      </c>
    </row>
    <row r="39" spans="1:16" ht="18.75" customHeight="1" x14ac:dyDescent="0.35">
      <c r="A39" s="113">
        <v>53087</v>
      </c>
      <c r="B39" s="114" t="s">
        <v>157</v>
      </c>
      <c r="C39" s="113" t="s">
        <v>150</v>
      </c>
      <c r="D39" s="115">
        <v>0.85</v>
      </c>
      <c r="E39" s="116">
        <v>5.2900000000000003E-2</v>
      </c>
      <c r="F39" s="117">
        <v>7.7032108000000002E-2</v>
      </c>
      <c r="G39" s="151">
        <v>0</v>
      </c>
      <c r="H39" s="113" t="s">
        <v>17</v>
      </c>
      <c r="I39" s="118">
        <v>0</v>
      </c>
      <c r="J39" s="113" t="s">
        <v>41</v>
      </c>
      <c r="K39" s="119" t="s">
        <v>130</v>
      </c>
      <c r="L39" s="112" t="s">
        <v>28</v>
      </c>
      <c r="M39" s="3">
        <v>3</v>
      </c>
      <c r="N39" s="3" t="s">
        <v>43</v>
      </c>
      <c r="O39" s="3">
        <f t="shared" si="5"/>
        <v>1</v>
      </c>
      <c r="P39" s="3">
        <f t="shared" si="4"/>
        <v>1</v>
      </c>
    </row>
    <row r="40" spans="1:16" ht="18.75" customHeight="1" x14ac:dyDescent="0.35">
      <c r="A40" s="120">
        <v>53084</v>
      </c>
      <c r="B40" s="121" t="s">
        <v>156</v>
      </c>
      <c r="C40" s="120" t="s">
        <v>150</v>
      </c>
      <c r="D40" s="122">
        <v>0.85</v>
      </c>
      <c r="E40" s="123">
        <v>4.6699999999999998E-2</v>
      </c>
      <c r="F40" s="124">
        <v>7.1952841000000003E-2</v>
      </c>
      <c r="G40" s="152">
        <v>0</v>
      </c>
      <c r="H40" s="120" t="s">
        <v>17</v>
      </c>
      <c r="I40" s="125">
        <v>0</v>
      </c>
      <c r="J40" s="120" t="s">
        <v>41</v>
      </c>
      <c r="K40" s="126" t="s">
        <v>122</v>
      </c>
      <c r="L40" s="112" t="s">
        <v>28</v>
      </c>
      <c r="M40" s="3">
        <v>5</v>
      </c>
      <c r="N40" s="3" t="s">
        <v>43</v>
      </c>
      <c r="O40" s="3">
        <f t="shared" si="5"/>
        <v>1</v>
      </c>
      <c r="P40" s="3">
        <f t="shared" si="4"/>
        <v>1</v>
      </c>
    </row>
    <row r="41" spans="1:16" ht="18.75" customHeight="1" x14ac:dyDescent="0.35">
      <c r="A41" s="113">
        <v>53085</v>
      </c>
      <c r="B41" s="114" t="s">
        <v>156</v>
      </c>
      <c r="C41" s="113" t="s">
        <v>150</v>
      </c>
      <c r="D41" s="115">
        <v>0.95</v>
      </c>
      <c r="E41" s="116">
        <v>5.2600000000000001E-2</v>
      </c>
      <c r="F41" s="117">
        <v>7.4047201000000007E-2</v>
      </c>
      <c r="G41" s="151">
        <v>0</v>
      </c>
      <c r="H41" s="113" t="s">
        <v>17</v>
      </c>
      <c r="I41" s="118">
        <v>0</v>
      </c>
      <c r="J41" s="113" t="s">
        <v>41</v>
      </c>
      <c r="K41" s="119" t="s">
        <v>122</v>
      </c>
      <c r="L41" s="112" t="s">
        <v>28</v>
      </c>
      <c r="M41" s="3">
        <v>5</v>
      </c>
      <c r="N41" s="3" t="s">
        <v>43</v>
      </c>
      <c r="O41" s="3">
        <f t="shared" si="5"/>
        <v>1</v>
      </c>
      <c r="P41" s="3">
        <f t="shared" si="4"/>
        <v>1</v>
      </c>
    </row>
  </sheetData>
  <mergeCells count="8">
    <mergeCell ref="A34:B34"/>
    <mergeCell ref="A36:B36"/>
    <mergeCell ref="G2:J3"/>
    <mergeCell ref="H5:J5"/>
    <mergeCell ref="B11:B12"/>
    <mergeCell ref="D28:E28"/>
    <mergeCell ref="F28:H28"/>
    <mergeCell ref="A32:B32"/>
  </mergeCells>
  <conditionalFormatting sqref="B28">
    <cfRule type="expression" dxfId="1" priority="1">
      <formula>$B$28="Use the 'FINALISE B' Button"</formula>
    </cfRule>
    <cfRule type="expression" dxfId="0" priority="2">
      <formula>$B$28="Use the 'FINALISE A' Button"</formula>
    </cfRule>
  </conditionalFormatting>
  <dataValidations count="10">
    <dataValidation type="list" errorStyle="information" allowBlank="1" showInputMessage="1" showErrorMessage="1" errorTitle="User Information" error="You need to select a valid segment, or leave blank to return all." sqref="C8" xr:uid="{FACC62B3-3D3B-4FC3-AA6E-51449195C5D5}">
      <formula1>$M$2:$M$17</formula1>
    </dataValidation>
    <dataValidation type="list" errorStyle="information" allowBlank="1" showInputMessage="1" showErrorMessage="1" errorTitle="User Information" error="You need to select a valid segment, or leave blank to return all." sqref="C14" xr:uid="{84085FB1-F8E1-4E6E-959E-448755634FF4}">
      <formula1>"Legal, Legal &amp; Valuation, None, Valuation"</formula1>
    </dataValidation>
    <dataValidation type="list" errorStyle="information" allowBlank="1" showInputMessage="1" showErrorMessage="1" errorTitle="User Information" error="You need to select a valid segment, or leave blank to return all." sqref="C15" xr:uid="{579B67E4-0C68-4163-9193-810BF43E7FEF}">
      <formula1>"£0, £250, £500, £750, £1000"</formula1>
    </dataValidation>
    <dataValidation type="list" errorStyle="information" allowBlank="1" showInputMessage="1" showErrorMessage="1" errorTitle="User Information" error="You need to select a valid segment, or leave blank to return all." sqref="C11" xr:uid="{96F8B666-BAAC-4322-BBB9-5F5F4EB26D70}">
      <formula1>"Exactly,Less than or equal to,More than or equal to"</formula1>
    </dataValidation>
    <dataValidation type="list" allowBlank="1" showInputMessage="1" showErrorMessage="1" sqref="F28:H28" xr:uid="{F254264A-E8F7-42A5-9240-615889558C94}">
      <formula1>"Acquisition (Comparison), Acquisition (Guide)"</formula1>
    </dataValidation>
    <dataValidation type="date" allowBlank="1" showInputMessage="1" showErrorMessage="1" sqref="B25" xr:uid="{C6CCDB31-CCD4-47B7-A8B9-B54B2C8CD2D9}">
      <formula1>42736</formula1>
      <formula2>72686</formula2>
    </dataValidation>
    <dataValidation type="list" errorStyle="information" allowBlank="1" showInputMessage="1" showErrorMessage="1" errorTitle="User Information" error="You need to select a valid segment, or leave blank to return all." sqref="C9" xr:uid="{1B620EEC-8998-4A43-B8C5-29DAFBB5E2AA}">
      <formula1>"Purchase, Remortgage"</formula1>
    </dataValidation>
    <dataValidation type="list" errorStyle="information" allowBlank="1" showInputMessage="1" showErrorMessage="1" errorTitle="User Information" error="You need to select a valid segment, or leave blank to return all." sqref="C10" xr:uid="{9BFDC806-93D1-4990-B16D-1144A45ADD5A}">
      <formula1>"Discount, Fixed, Tracker, Variable"</formula1>
    </dataValidation>
    <dataValidation type="list" errorStyle="information" allowBlank="1" showInputMessage="1" showErrorMessage="1" errorTitle="User Information" error="You need to select a valid segment, or leave blank to return all." sqref="C12" xr:uid="{C172C4D8-F693-4F98-B58E-B7ABB9C3F392}">
      <formula1>"55%, 60%, 65%, 70%, 75%, 80%, 85%, 90%, 95%"</formula1>
    </dataValidation>
    <dataValidation type="list" errorStyle="information" allowBlank="1" showInputMessage="1" showErrorMessage="1" errorTitle="User Information" error="You need to select a valid segment, or leave blank to return all." sqref="C13" xr:uid="{8C26D28C-BD54-43D9-970B-423DDE06C62D}">
      <formula1>"2, 3, 5, 10"</formula1>
    </dataValidation>
  </dataValidations>
  <pageMargins left="0.7" right="0.7" top="0.75" bottom="0.75" header="0.3" footer="0.3"/>
  <pageSetup paperSize="9" scale="4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0707-A22D-42F0-8230-02C036B00A42}">
  <sheetPr codeName="Additional1">
    <pageSetUpPr fitToPage="1"/>
  </sheetPr>
  <dimension ref="A1:AA65"/>
  <sheetViews>
    <sheetView zoomScale="85" zoomScaleNormal="85" workbookViewId="0"/>
  </sheetViews>
  <sheetFormatPr defaultColWidth="0" defaultRowHeight="0" customHeight="1" zeroHeight="1" x14ac:dyDescent="0.35"/>
  <cols>
    <col min="1" max="26" width="7.453125" style="32" customWidth="1"/>
    <col min="27" max="27" width="0" style="10" hidden="1" customWidth="1"/>
    <col min="28" max="16384" width="9.453125" style="10" hidden="1"/>
  </cols>
  <sheetData>
    <row r="1" spans="1:26" ht="18.75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8.75" customHeight="1" x14ac:dyDescent="0.35">
      <c r="A2" s="14"/>
      <c r="B2" s="14"/>
      <c r="C2" s="14"/>
      <c r="D2" s="14"/>
      <c r="E2" s="14"/>
      <c r="F2" s="14"/>
      <c r="G2" s="28"/>
      <c r="H2" s="28"/>
      <c r="I2" s="28"/>
      <c r="J2" s="28"/>
      <c r="K2" s="28"/>
      <c r="L2" s="14"/>
      <c r="M2" s="30"/>
      <c r="N2" s="30"/>
      <c r="O2" s="30"/>
      <c r="P2" s="30"/>
      <c r="Q2" s="30"/>
      <c r="R2" s="185" t="s">
        <v>63</v>
      </c>
      <c r="S2" s="186"/>
      <c r="T2" s="186"/>
      <c r="U2" s="186"/>
      <c r="V2" s="186"/>
      <c r="W2" s="186"/>
      <c r="X2" s="186"/>
      <c r="Y2" s="187"/>
      <c r="Z2" s="28"/>
    </row>
    <row r="3" spans="1:26" ht="18.75" customHeight="1" x14ac:dyDescent="0.35">
      <c r="A3" s="14"/>
      <c r="B3" s="14"/>
      <c r="C3" s="14"/>
      <c r="D3" s="14"/>
      <c r="E3" s="14"/>
      <c r="F3" s="14"/>
      <c r="G3" s="28"/>
      <c r="H3" s="28"/>
      <c r="I3" s="28"/>
      <c r="J3" s="28"/>
      <c r="K3" s="28"/>
      <c r="L3" s="14"/>
      <c r="M3" s="30"/>
      <c r="N3" s="30"/>
      <c r="O3" s="30"/>
      <c r="P3" s="30"/>
      <c r="Q3" s="30"/>
      <c r="R3" s="188"/>
      <c r="S3" s="189"/>
      <c r="T3" s="189"/>
      <c r="U3" s="189"/>
      <c r="V3" s="189"/>
      <c r="W3" s="189"/>
      <c r="X3" s="189"/>
      <c r="Y3" s="190"/>
      <c r="Z3" s="28"/>
    </row>
    <row r="4" spans="1:26" ht="18.7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0" customHeight="1" x14ac:dyDescent="0.35">
      <c r="A5" s="14"/>
      <c r="B5" s="15" t="s">
        <v>102</v>
      </c>
      <c r="C5" s="14"/>
      <c r="D5" s="14"/>
      <c r="E5" s="14"/>
      <c r="F5" s="14"/>
      <c r="G5" s="14"/>
      <c r="H5" s="29"/>
      <c r="I5" s="29"/>
      <c r="J5" s="29"/>
      <c r="K5" s="29"/>
      <c r="L5" s="14"/>
      <c r="M5" s="30"/>
      <c r="N5" s="30"/>
      <c r="O5" s="30"/>
      <c r="P5" s="30"/>
      <c r="Q5" s="30"/>
      <c r="R5" s="191"/>
      <c r="S5" s="191"/>
      <c r="T5" s="191"/>
      <c r="U5" s="128"/>
      <c r="V5" s="128"/>
      <c r="W5" s="128"/>
      <c r="X5" s="128"/>
      <c r="Y5" s="128"/>
      <c r="Z5" s="128"/>
    </row>
    <row r="6" spans="1:26" ht="18.75" customHeight="1" thickBot="1" x14ac:dyDescent="0.4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8.75" customHeight="1" x14ac:dyDescent="0.35"/>
    <row r="8" spans="1:26" ht="18.75" customHeight="1" x14ac:dyDescent="0.35">
      <c r="B8" s="34" t="s">
        <v>56</v>
      </c>
      <c r="C8" s="35"/>
      <c r="D8" s="36"/>
      <c r="E8" s="36"/>
      <c r="F8" s="194">
        <v>8.2400000000000001E-2</v>
      </c>
      <c r="G8" s="194"/>
      <c r="H8" s="194"/>
      <c r="I8" s="36"/>
      <c r="J8" s="34" t="s">
        <v>56</v>
      </c>
      <c r="K8" s="35"/>
      <c r="L8" s="36"/>
      <c r="M8" s="36"/>
      <c r="N8" s="194">
        <v>8.5400000000000004E-2</v>
      </c>
      <c r="O8" s="194"/>
      <c r="P8" s="194"/>
    </row>
    <row r="9" spans="1:26" ht="18.75" customHeight="1" x14ac:dyDescent="0.35">
      <c r="B9" s="196" t="s">
        <v>57</v>
      </c>
      <c r="C9" s="196"/>
      <c r="D9" s="196"/>
      <c r="E9" s="196"/>
      <c r="F9" s="194"/>
      <c r="G9" s="194"/>
      <c r="H9" s="194"/>
      <c r="I9" s="37"/>
      <c r="J9" s="196" t="s">
        <v>58</v>
      </c>
      <c r="K9" s="196"/>
      <c r="L9" s="196"/>
      <c r="M9" s="196"/>
      <c r="N9" s="194"/>
      <c r="O9" s="194"/>
      <c r="P9" s="194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8.75" customHeight="1" x14ac:dyDescent="0.35">
      <c r="B10" s="35"/>
      <c r="C10" s="35"/>
      <c r="D10" s="36"/>
      <c r="E10" s="36"/>
      <c r="F10" s="194"/>
      <c r="G10" s="194"/>
      <c r="H10" s="194"/>
      <c r="I10" s="37"/>
      <c r="J10" s="38"/>
      <c r="K10" s="38"/>
      <c r="L10" s="45"/>
      <c r="M10" s="45"/>
      <c r="N10" s="194"/>
      <c r="O10" s="194"/>
      <c r="P10" s="194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8.75" customHeight="1" x14ac:dyDescent="0.35">
      <c r="B11" s="35"/>
      <c r="C11" s="35"/>
      <c r="D11" s="36"/>
      <c r="E11" s="36"/>
      <c r="I11" s="37"/>
      <c r="J11" s="37"/>
      <c r="M11" s="39"/>
    </row>
    <row r="12" spans="1:26" ht="18.75" customHeight="1" x14ac:dyDescent="0.35">
      <c r="B12" s="130"/>
      <c r="C12" s="130"/>
      <c r="D12" s="131"/>
      <c r="E12" s="131"/>
      <c r="F12" s="132"/>
      <c r="G12" s="132"/>
      <c r="H12" s="132"/>
      <c r="I12" s="133"/>
      <c r="J12" s="133"/>
      <c r="K12" s="132"/>
      <c r="L12" s="132"/>
      <c r="M12" s="134"/>
      <c r="N12" s="132"/>
      <c r="O12" s="132"/>
      <c r="P12" s="132"/>
      <c r="Q12" s="132"/>
      <c r="R12" s="132"/>
      <c r="S12" s="132"/>
      <c r="T12" s="132"/>
    </row>
    <row r="13" spans="1:26" ht="18.75" customHeight="1" x14ac:dyDescent="0.35">
      <c r="B13" s="195" t="s">
        <v>104</v>
      </c>
      <c r="C13" s="195"/>
      <c r="D13" s="195"/>
      <c r="E13" s="195"/>
      <c r="F13" s="195"/>
      <c r="G13" s="195"/>
    </row>
    <row r="14" spans="1:26" ht="18.75" customHeight="1" x14ac:dyDescent="0.35">
      <c r="B14" s="196"/>
      <c r="C14" s="196"/>
      <c r="D14" s="196"/>
      <c r="E14" s="196"/>
    </row>
    <row r="15" spans="1:26" ht="18.75" customHeight="1" x14ac:dyDescent="0.35">
      <c r="B15" s="40" t="s">
        <v>62</v>
      </c>
      <c r="D15" s="37"/>
      <c r="E15" s="37"/>
      <c r="H15" s="39"/>
    </row>
    <row r="16" spans="1:26" ht="18.75" customHeight="1" x14ac:dyDescent="0.35">
      <c r="B16" s="197" t="s">
        <v>98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26" ht="18.75" customHeight="1" x14ac:dyDescent="0.35">
      <c r="B17" s="198" t="s">
        <v>131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</row>
    <row r="18" spans="1:26" ht="18.75" customHeight="1" x14ac:dyDescent="0.3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26" ht="18.75" customHeight="1" x14ac:dyDescent="0.35">
      <c r="B19" s="197" t="s">
        <v>99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</row>
    <row r="20" spans="1:26" ht="18.75" customHeight="1" x14ac:dyDescent="0.35">
      <c r="B20" s="198" t="s">
        <v>132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</row>
    <row r="21" spans="1:26" s="33" customFormat="1" ht="18.75" customHeight="1" x14ac:dyDescent="0.35">
      <c r="A21" s="32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33" customFormat="1" ht="18.75" customHeight="1" x14ac:dyDescent="0.35">
      <c r="A22" s="32"/>
      <c r="B22" s="197" t="s">
        <v>103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s="33" customFormat="1" ht="18.75" customHeight="1" x14ac:dyDescent="0.35">
      <c r="A23" s="32"/>
      <c r="B23" s="198" t="s">
        <v>133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33" customFormat="1" ht="18.649999999999999" customHeight="1" x14ac:dyDescent="0.35">
      <c r="A24" s="32"/>
      <c r="B24" s="44"/>
      <c r="C24" s="44"/>
      <c r="D24" s="44"/>
      <c r="E24" s="44"/>
      <c r="F24" s="32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s="33" customFormat="1" ht="18" customHeight="1" x14ac:dyDescent="0.35">
      <c r="A25" s="32"/>
      <c r="B25" s="130"/>
      <c r="C25" s="130"/>
      <c r="D25" s="131"/>
      <c r="E25" s="131"/>
      <c r="F25" s="132"/>
      <c r="G25" s="132"/>
      <c r="H25" s="132"/>
      <c r="I25" s="133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27"/>
      <c r="V25" s="127"/>
      <c r="W25" s="127"/>
      <c r="X25" s="127"/>
      <c r="Y25" s="127"/>
      <c r="Z25" s="127"/>
    </row>
    <row r="26" spans="1:26" s="33" customFormat="1" ht="18.649999999999999" customHeight="1" x14ac:dyDescent="0.35">
      <c r="A26" s="32"/>
      <c r="B26" s="195" t="s">
        <v>105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29"/>
      <c r="N26" s="129"/>
      <c r="O26" s="129"/>
      <c r="P26" s="129"/>
      <c r="Q26" s="129"/>
      <c r="R26" s="129"/>
      <c r="S26" s="129"/>
      <c r="T26" s="127"/>
      <c r="U26" s="127"/>
      <c r="V26" s="127"/>
      <c r="W26" s="127"/>
      <c r="X26" s="127"/>
      <c r="Y26" s="127"/>
      <c r="Z26" s="127"/>
    </row>
    <row r="27" spans="1:26" s="33" customFormat="1" ht="18.649999999999999" customHeight="1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129"/>
      <c r="L27" s="129"/>
      <c r="M27" s="129"/>
      <c r="N27" s="129"/>
      <c r="O27" s="129"/>
      <c r="P27" s="129"/>
      <c r="Q27" s="129"/>
      <c r="R27" s="129"/>
      <c r="S27" s="129"/>
      <c r="T27" s="127"/>
      <c r="U27" s="127"/>
      <c r="V27" s="127"/>
      <c r="W27" s="127"/>
      <c r="X27" s="127"/>
      <c r="Y27" s="127"/>
      <c r="Z27" s="127"/>
    </row>
    <row r="28" spans="1:26" s="33" customFormat="1" ht="18.75" customHeight="1" x14ac:dyDescent="0.35">
      <c r="A28" s="32"/>
      <c r="B28" s="137" t="s">
        <v>100</v>
      </c>
      <c r="C28" s="137"/>
      <c r="D28" s="39"/>
      <c r="E28" s="39"/>
      <c r="F28" s="39"/>
      <c r="G28" s="39"/>
      <c r="H28" s="39"/>
      <c r="I28" s="39"/>
      <c r="J28" s="39"/>
      <c r="K28" s="137"/>
      <c r="L28" s="137"/>
      <c r="M28" s="137"/>
      <c r="N28" s="137"/>
      <c r="O28" s="137"/>
      <c r="P28" s="137"/>
      <c r="Q28" s="129"/>
      <c r="R28" s="129"/>
      <c r="S28" s="129"/>
      <c r="T28" s="127"/>
      <c r="U28" s="127"/>
      <c r="V28" s="127"/>
      <c r="W28" s="127"/>
      <c r="X28" s="127"/>
      <c r="Y28" s="127"/>
      <c r="Z28" s="127"/>
    </row>
    <row r="29" spans="1:26" s="33" customFormat="1" ht="18.75" customHeight="1" x14ac:dyDescent="0.35">
      <c r="A29" s="32"/>
      <c r="B29" s="138" t="s">
        <v>101</v>
      </c>
      <c r="C29" s="127"/>
      <c r="D29" s="32"/>
      <c r="E29" s="32"/>
      <c r="F29" s="32"/>
      <c r="G29" s="32"/>
      <c r="H29" s="32"/>
      <c r="I29" s="32"/>
      <c r="J29" s="32"/>
      <c r="K29" s="129"/>
      <c r="L29" s="129"/>
      <c r="M29" s="129"/>
      <c r="N29" s="129"/>
      <c r="O29" s="129"/>
      <c r="P29" s="129"/>
      <c r="Q29" s="129"/>
      <c r="R29" s="129"/>
      <c r="S29" s="129"/>
      <c r="T29" s="127"/>
      <c r="U29" s="127"/>
      <c r="V29" s="127"/>
      <c r="W29" s="127"/>
      <c r="X29" s="127"/>
      <c r="Y29" s="127"/>
      <c r="Z29" s="127"/>
    </row>
    <row r="30" spans="1:26" s="33" customFormat="1" ht="18.649999999999999" customHeight="1" x14ac:dyDescent="0.35">
      <c r="A30" s="32"/>
      <c r="B30" s="35"/>
      <c r="C30" s="35"/>
      <c r="D30" s="36"/>
      <c r="E30" s="36"/>
      <c r="F30" s="3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27"/>
      <c r="U30" s="127"/>
      <c r="V30" s="127"/>
      <c r="W30" s="127"/>
      <c r="X30" s="127"/>
      <c r="Y30" s="127"/>
      <c r="Z30" s="127"/>
    </row>
    <row r="31" spans="1:26" s="33" customFormat="1" ht="18.75" customHeight="1" x14ac:dyDescent="0.35">
      <c r="A31" s="32"/>
      <c r="B31" s="130"/>
      <c r="C31" s="130"/>
      <c r="D31" s="131"/>
      <c r="E31" s="131"/>
      <c r="F31" s="132"/>
      <c r="G31" s="132"/>
      <c r="H31" s="132"/>
      <c r="I31" s="133"/>
      <c r="J31" s="133"/>
      <c r="K31" s="132"/>
      <c r="L31" s="132"/>
      <c r="M31" s="134"/>
      <c r="N31" s="132"/>
      <c r="O31" s="132"/>
      <c r="P31" s="132"/>
      <c r="Q31" s="132"/>
      <c r="R31" s="132"/>
      <c r="S31" s="132"/>
      <c r="T31" s="132"/>
      <c r="U31" s="32"/>
      <c r="V31" s="127"/>
      <c r="W31" s="127"/>
      <c r="X31" s="127"/>
      <c r="Y31" s="127"/>
      <c r="Z31" s="127"/>
    </row>
    <row r="32" spans="1:26" s="33" customFormat="1" ht="18.75" customHeight="1" x14ac:dyDescent="0.35">
      <c r="A32" s="32"/>
      <c r="B32" s="195" t="s">
        <v>120</v>
      </c>
      <c r="C32" s="195"/>
      <c r="D32" s="195"/>
      <c r="E32" s="195"/>
      <c r="F32" s="195"/>
      <c r="G32" s="195"/>
      <c r="H32" s="195"/>
      <c r="I32" s="40"/>
      <c r="J32" s="40"/>
      <c r="K32" s="32"/>
      <c r="L32" s="32"/>
      <c r="M32" s="39"/>
      <c r="N32" s="32"/>
      <c r="O32" s="32"/>
      <c r="P32" s="32"/>
      <c r="Q32" s="32"/>
      <c r="R32" s="32"/>
      <c r="S32" s="32"/>
      <c r="T32" s="32"/>
      <c r="U32" s="32"/>
      <c r="V32" s="127"/>
      <c r="W32" s="127"/>
      <c r="X32" s="127"/>
      <c r="Y32" s="127"/>
      <c r="Z32" s="127"/>
    </row>
    <row r="33" spans="1:26" s="33" customFormat="1" ht="18.75" customHeight="1" x14ac:dyDescent="0.35">
      <c r="A33" s="32"/>
      <c r="B33" s="196"/>
      <c r="C33" s="196"/>
      <c r="D33" s="196"/>
      <c r="E33" s="196"/>
      <c r="F33" s="196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27"/>
      <c r="W33" s="127"/>
      <c r="X33" s="127"/>
      <c r="Y33" s="127"/>
      <c r="Z33" s="127"/>
    </row>
    <row r="34" spans="1:26" s="33" customFormat="1" ht="18.75" customHeight="1" x14ac:dyDescent="0.35">
      <c r="A34" s="32"/>
      <c r="B34" s="110" t="s">
        <v>121</v>
      </c>
      <c r="C34" s="44"/>
      <c r="D34" s="44"/>
      <c r="E34" s="44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27"/>
      <c r="W34" s="127"/>
      <c r="X34" s="127"/>
      <c r="Y34" s="127"/>
      <c r="Z34" s="127"/>
    </row>
    <row r="35" spans="1:26" s="33" customFormat="1" ht="18.75" customHeight="1" x14ac:dyDescent="0.35">
      <c r="A35" s="32"/>
      <c r="B35" s="35"/>
      <c r="C35" s="35"/>
      <c r="D35" s="36"/>
      <c r="E35" s="36"/>
      <c r="F35" s="32"/>
      <c r="G35" s="32"/>
      <c r="H35" s="32"/>
      <c r="I35" s="37"/>
      <c r="J35" s="37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127"/>
      <c r="W35" s="127"/>
      <c r="X35" s="127"/>
      <c r="Y35" s="127"/>
      <c r="Z35" s="127"/>
    </row>
    <row r="36" spans="1:26" s="33" customFormat="1" ht="18.75" customHeight="1" x14ac:dyDescent="0.35">
      <c r="A36" s="32"/>
      <c r="B36" s="130"/>
      <c r="C36" s="130"/>
      <c r="D36" s="131"/>
      <c r="E36" s="131"/>
      <c r="F36" s="132"/>
      <c r="G36" s="132"/>
      <c r="H36" s="132"/>
      <c r="I36" s="133"/>
      <c r="J36" s="133"/>
      <c r="K36" s="132"/>
      <c r="L36" s="132"/>
      <c r="M36" s="134"/>
      <c r="N36" s="132"/>
      <c r="O36" s="132"/>
      <c r="P36" s="132"/>
      <c r="Q36" s="132"/>
      <c r="R36" s="132"/>
      <c r="S36" s="132"/>
      <c r="T36" s="132"/>
      <c r="U36" s="32"/>
      <c r="V36" s="32"/>
      <c r="W36" s="32"/>
      <c r="X36" s="32"/>
      <c r="Y36" s="32"/>
      <c r="Z36" s="32"/>
    </row>
    <row r="37" spans="1:26" ht="18.75" customHeight="1" x14ac:dyDescent="0.35">
      <c r="B37" s="195" t="s">
        <v>107</v>
      </c>
      <c r="C37" s="195"/>
      <c r="D37" s="195"/>
      <c r="E37" s="195"/>
      <c r="F37" s="195"/>
    </row>
    <row r="38" spans="1:26" ht="18.75" customHeight="1" x14ac:dyDescent="0.35">
      <c r="B38" s="196"/>
      <c r="C38" s="196"/>
      <c r="D38" s="196"/>
      <c r="E38" s="196"/>
    </row>
    <row r="39" spans="1:26" ht="18.75" customHeight="1" x14ac:dyDescent="0.35">
      <c r="B39" s="40" t="s">
        <v>62</v>
      </c>
      <c r="C39" s="40"/>
      <c r="D39" s="40"/>
      <c r="E39" s="40"/>
      <c r="F39" s="40"/>
      <c r="I39" s="193"/>
      <c r="J39" s="193"/>
      <c r="K39" s="193"/>
      <c r="L39" s="193"/>
      <c r="M39" s="193"/>
      <c r="P39" s="193"/>
      <c r="Q39" s="193"/>
      <c r="R39" s="193"/>
      <c r="S39" s="193"/>
      <c r="T39" s="193"/>
      <c r="U39" s="143"/>
      <c r="V39" s="143"/>
      <c r="W39" s="143"/>
      <c r="X39" s="143"/>
      <c r="Y39" s="143"/>
      <c r="Z39" s="139"/>
    </row>
    <row r="40" spans="1:26" ht="18.75" customHeight="1" x14ac:dyDescent="0.35">
      <c r="B40" s="110" t="s">
        <v>108</v>
      </c>
      <c r="C40" s="40"/>
      <c r="D40" s="40"/>
      <c r="E40" s="40"/>
      <c r="F40" s="40"/>
      <c r="I40" s="143"/>
      <c r="J40" s="143"/>
      <c r="K40" s="143"/>
      <c r="L40" s="143"/>
      <c r="M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39"/>
    </row>
    <row r="41" spans="1:26" ht="18.75" customHeight="1" x14ac:dyDescent="0.35"/>
    <row r="42" spans="1:26" s="33" customFormat="1" ht="18.75" customHeight="1" x14ac:dyDescent="0.35">
      <c r="A42" s="32"/>
      <c r="B42" s="130"/>
      <c r="C42" s="130"/>
      <c r="D42" s="131"/>
      <c r="E42" s="131"/>
      <c r="F42" s="132"/>
      <c r="G42" s="132"/>
      <c r="H42" s="132"/>
      <c r="I42" s="133"/>
      <c r="J42" s="133"/>
      <c r="K42" s="132"/>
      <c r="L42" s="132"/>
      <c r="M42" s="134"/>
      <c r="N42" s="132"/>
      <c r="O42" s="132"/>
      <c r="P42" s="132"/>
      <c r="Q42" s="132"/>
      <c r="R42" s="132"/>
      <c r="S42" s="132"/>
      <c r="T42" s="132"/>
      <c r="U42" s="32"/>
      <c r="V42" s="143"/>
      <c r="W42" s="143"/>
      <c r="X42" s="143"/>
      <c r="Y42" s="143"/>
      <c r="Z42" s="143"/>
    </row>
    <row r="43" spans="1:26" s="33" customFormat="1" ht="18.75" customHeight="1" x14ac:dyDescent="0.35">
      <c r="A43" s="32"/>
      <c r="B43" s="195" t="s">
        <v>116</v>
      </c>
      <c r="C43" s="195"/>
      <c r="D43" s="195"/>
      <c r="E43" s="195"/>
      <c r="F43" s="195"/>
      <c r="G43" s="195"/>
      <c r="H43" s="195"/>
      <c r="I43" s="40"/>
      <c r="J43" s="40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143"/>
      <c r="W43" s="143"/>
      <c r="X43" s="143"/>
      <c r="Y43" s="143"/>
      <c r="Z43" s="143"/>
    </row>
    <row r="44" spans="1:26" s="33" customFormat="1" ht="18.75" customHeight="1" x14ac:dyDescent="0.35">
      <c r="A44" s="32"/>
      <c r="B44" s="196"/>
      <c r="C44" s="196"/>
      <c r="D44" s="196"/>
      <c r="E44" s="196"/>
      <c r="F44" s="196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43"/>
      <c r="W44" s="143"/>
      <c r="X44" s="143"/>
      <c r="Y44" s="143"/>
      <c r="Z44" s="143"/>
    </row>
    <row r="45" spans="1:26" s="33" customFormat="1" ht="18.75" customHeight="1" x14ac:dyDescent="0.35">
      <c r="A45" s="32"/>
      <c r="B45" s="40" t="s">
        <v>62</v>
      </c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143"/>
      <c r="W45" s="143"/>
      <c r="X45" s="143"/>
      <c r="Y45" s="143"/>
      <c r="Z45" s="143"/>
    </row>
    <row r="46" spans="1:26" s="33" customFormat="1" ht="18.75" customHeight="1" x14ac:dyDescent="0.35">
      <c r="A46" s="32"/>
      <c r="B46" s="110" t="s">
        <v>117</v>
      </c>
      <c r="C46" s="44"/>
      <c r="D46" s="44"/>
      <c r="E46" s="44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143"/>
      <c r="W46" s="143"/>
      <c r="X46" s="143"/>
      <c r="Y46" s="143"/>
      <c r="Z46" s="143"/>
    </row>
    <row r="47" spans="1:26" ht="18.75" customHeight="1" x14ac:dyDescent="0.35"/>
    <row r="48" spans="1:26" ht="18.75" customHeight="1" x14ac:dyDescent="0.35">
      <c r="B48" s="130"/>
      <c r="C48" s="130"/>
      <c r="D48" s="131"/>
      <c r="E48" s="131"/>
      <c r="F48" s="132"/>
      <c r="G48" s="132"/>
      <c r="H48" s="132"/>
      <c r="I48" s="133"/>
      <c r="J48" s="133"/>
      <c r="K48" s="132"/>
      <c r="L48" s="132"/>
      <c r="M48" s="134"/>
      <c r="N48" s="132"/>
      <c r="O48" s="132"/>
      <c r="P48" s="132"/>
      <c r="Q48" s="132"/>
      <c r="R48" s="132"/>
      <c r="S48" s="132"/>
      <c r="T48" s="132"/>
    </row>
    <row r="49" spans="1:26" ht="18.75" customHeight="1" x14ac:dyDescent="0.35">
      <c r="B49" s="200" t="s">
        <v>106</v>
      </c>
      <c r="C49" s="200"/>
      <c r="D49" s="200"/>
      <c r="E49" s="200"/>
      <c r="F49" s="200"/>
      <c r="G49" s="200"/>
      <c r="H49" s="200"/>
    </row>
    <row r="50" spans="1:26" ht="18.75" customHeight="1" x14ac:dyDescent="0.35">
      <c r="A50" s="35"/>
      <c r="B50" s="200"/>
      <c r="C50" s="200"/>
      <c r="D50" s="200"/>
      <c r="E50" s="200"/>
      <c r="F50" s="200"/>
      <c r="G50" s="200"/>
      <c r="H50" s="200"/>
      <c r="I50" s="35"/>
      <c r="J50" s="35"/>
      <c r="K50" s="35"/>
      <c r="L50" s="35"/>
      <c r="Z50" s="109"/>
    </row>
    <row r="51" spans="1:26" ht="18.75" customHeight="1" x14ac:dyDescent="0.35">
      <c r="A51" s="141"/>
      <c r="B51" s="140" t="s">
        <v>13</v>
      </c>
      <c r="C51" s="182" t="s">
        <v>145</v>
      </c>
      <c r="D51" s="183"/>
      <c r="E51" s="184"/>
      <c r="F51" s="141"/>
      <c r="G51" s="140" t="s">
        <v>13</v>
      </c>
      <c r="H51" s="182" t="s">
        <v>137</v>
      </c>
      <c r="I51" s="183"/>
      <c r="J51" s="184"/>
      <c r="K51" s="141"/>
      <c r="L51" s="140" t="s">
        <v>13</v>
      </c>
      <c r="M51" s="182" t="s">
        <v>136</v>
      </c>
      <c r="N51" s="183"/>
      <c r="O51" s="184"/>
      <c r="P51" s="141"/>
      <c r="Q51" s="140" t="s">
        <v>13</v>
      </c>
      <c r="R51" s="182" t="s">
        <v>123</v>
      </c>
      <c r="S51" s="183"/>
      <c r="T51" s="184"/>
      <c r="Z51" s="109"/>
    </row>
    <row r="52" spans="1:26" ht="18.75" customHeight="1" x14ac:dyDescent="0.35">
      <c r="B52" s="142">
        <v>1</v>
      </c>
      <c r="C52" s="176" t="s">
        <v>146</v>
      </c>
      <c r="D52" s="177"/>
      <c r="E52" s="178"/>
      <c r="F52" s="141"/>
      <c r="G52" s="179">
        <v>2</v>
      </c>
      <c r="H52" s="176" t="s">
        <v>138</v>
      </c>
      <c r="I52" s="177"/>
      <c r="J52" s="178"/>
      <c r="K52" s="141"/>
      <c r="L52" s="179">
        <v>3</v>
      </c>
      <c r="M52" s="176" t="s">
        <v>134</v>
      </c>
      <c r="N52" s="177"/>
      <c r="O52" s="178"/>
      <c r="P52" s="109"/>
      <c r="Q52" s="179">
        <v>5</v>
      </c>
      <c r="R52" s="176" t="s">
        <v>124</v>
      </c>
      <c r="S52" s="177"/>
      <c r="T52" s="178"/>
      <c r="Z52" s="109"/>
    </row>
    <row r="53" spans="1:26" ht="18.75" customHeight="1" x14ac:dyDescent="0.35">
      <c r="F53" s="141"/>
      <c r="G53" s="181"/>
      <c r="H53" s="176" t="s">
        <v>139</v>
      </c>
      <c r="I53" s="177"/>
      <c r="J53" s="178"/>
      <c r="K53" s="141"/>
      <c r="L53" s="180"/>
      <c r="M53" s="176" t="s">
        <v>135</v>
      </c>
      <c r="N53" s="177"/>
      <c r="O53" s="178"/>
      <c r="P53" s="109"/>
      <c r="Q53" s="180"/>
      <c r="R53" s="176" t="s">
        <v>125</v>
      </c>
      <c r="S53" s="177"/>
      <c r="T53" s="178"/>
      <c r="Z53" s="109"/>
    </row>
    <row r="54" spans="1:26" ht="18.75" customHeight="1" x14ac:dyDescent="0.35">
      <c r="F54" s="141"/>
      <c r="K54" s="141"/>
      <c r="L54" s="181"/>
      <c r="M54" s="176" t="s">
        <v>140</v>
      </c>
      <c r="N54" s="177"/>
      <c r="O54" s="178"/>
      <c r="P54" s="109"/>
      <c r="Q54" s="180"/>
      <c r="R54" s="176" t="s">
        <v>126</v>
      </c>
      <c r="S54" s="177"/>
      <c r="T54" s="178"/>
      <c r="Z54" s="109"/>
    </row>
    <row r="55" spans="1:26" ht="18.75" customHeight="1" x14ac:dyDescent="0.35">
      <c r="Q55" s="180"/>
      <c r="R55" s="176" t="s">
        <v>127</v>
      </c>
      <c r="S55" s="177"/>
      <c r="T55" s="178"/>
      <c r="Z55" s="109"/>
    </row>
    <row r="56" spans="1:26" ht="18.75" customHeight="1" x14ac:dyDescent="0.35">
      <c r="Q56" s="180"/>
      <c r="R56" s="176" t="s">
        <v>128</v>
      </c>
      <c r="S56" s="177"/>
      <c r="T56" s="178"/>
      <c r="Z56" s="109"/>
    </row>
    <row r="57" spans="1:26" ht="18.75" customHeight="1" x14ac:dyDescent="0.35">
      <c r="Z57" s="109"/>
    </row>
    <row r="58" spans="1:26" ht="18.75" customHeight="1" x14ac:dyDescent="0.35">
      <c r="P58" s="109"/>
      <c r="Q58" s="109"/>
      <c r="R58" s="109"/>
      <c r="S58" s="109"/>
      <c r="T58" s="109"/>
      <c r="Z58" s="109"/>
    </row>
    <row r="59" spans="1:26" ht="18.75" customHeight="1" x14ac:dyDescent="0.35">
      <c r="P59" s="109"/>
      <c r="Q59" s="109"/>
      <c r="R59" s="109"/>
      <c r="S59" s="109"/>
      <c r="T59" s="109"/>
      <c r="Z59" s="109"/>
    </row>
    <row r="60" spans="1:26" ht="0" hidden="1" customHeight="1" x14ac:dyDescent="0.35">
      <c r="P60" s="41"/>
      <c r="Q60" s="140" t="s">
        <v>13</v>
      </c>
      <c r="R60" s="182" t="s">
        <v>109</v>
      </c>
      <c r="S60" s="183"/>
      <c r="T60" s="184"/>
      <c r="V60" s="109"/>
      <c r="W60" s="109"/>
      <c r="X60" s="109"/>
      <c r="Y60" s="109"/>
    </row>
    <row r="61" spans="1:26" ht="0" hidden="1" customHeight="1" x14ac:dyDescent="0.35">
      <c r="P61" s="41"/>
      <c r="Q61" s="179">
        <v>5</v>
      </c>
      <c r="R61" s="176" t="s">
        <v>110</v>
      </c>
      <c r="S61" s="177"/>
      <c r="T61" s="178"/>
      <c r="V61" s="109"/>
      <c r="W61" s="109"/>
      <c r="X61" s="109"/>
      <c r="Y61" s="109"/>
    </row>
    <row r="62" spans="1:26" ht="0" hidden="1" customHeight="1" x14ac:dyDescent="0.35">
      <c r="P62" s="41"/>
      <c r="Q62" s="180"/>
      <c r="R62" s="176" t="s">
        <v>111</v>
      </c>
      <c r="S62" s="177"/>
      <c r="T62" s="178"/>
      <c r="V62" s="109"/>
      <c r="W62" s="109"/>
      <c r="X62" s="109"/>
      <c r="Y62" s="109"/>
    </row>
    <row r="63" spans="1:26" ht="0" hidden="1" customHeight="1" x14ac:dyDescent="0.35">
      <c r="P63" s="41"/>
      <c r="Q63" s="180"/>
      <c r="R63" s="176" t="s">
        <v>112</v>
      </c>
      <c r="S63" s="177"/>
      <c r="T63" s="178"/>
      <c r="V63" s="109"/>
      <c r="W63" s="109"/>
      <c r="X63" s="109"/>
      <c r="Y63" s="109"/>
    </row>
    <row r="64" spans="1:26" ht="0" hidden="1" customHeight="1" x14ac:dyDescent="0.35">
      <c r="P64" s="41"/>
      <c r="Q64" s="180"/>
      <c r="R64" s="176" t="s">
        <v>113</v>
      </c>
      <c r="S64" s="177"/>
      <c r="T64" s="178"/>
      <c r="V64" s="109"/>
      <c r="W64" s="109"/>
      <c r="X64" s="109"/>
      <c r="Y64" s="109"/>
    </row>
    <row r="65" spans="16:25" ht="0" hidden="1" customHeight="1" x14ac:dyDescent="0.35">
      <c r="P65" s="41"/>
      <c r="Q65" s="180"/>
      <c r="R65" s="176" t="s">
        <v>114</v>
      </c>
      <c r="S65" s="177"/>
      <c r="T65" s="178"/>
      <c r="V65" s="109"/>
      <c r="W65" s="109"/>
      <c r="X65" s="109"/>
      <c r="Y65" s="109"/>
    </row>
  </sheetData>
  <mergeCells count="52">
    <mergeCell ref="G44:U44"/>
    <mergeCell ref="B43:H43"/>
    <mergeCell ref="B44:F44"/>
    <mergeCell ref="R55:T55"/>
    <mergeCell ref="R56:T56"/>
    <mergeCell ref="B49:H50"/>
    <mergeCell ref="C51:E51"/>
    <mergeCell ref="H51:J51"/>
    <mergeCell ref="R52:T52"/>
    <mergeCell ref="R53:T53"/>
    <mergeCell ref="R54:T54"/>
    <mergeCell ref="R51:T51"/>
    <mergeCell ref="M51:O51"/>
    <mergeCell ref="Q52:Q56"/>
    <mergeCell ref="C52:E52"/>
    <mergeCell ref="G52:G53"/>
    <mergeCell ref="B20:P20"/>
    <mergeCell ref="B23:P23"/>
    <mergeCell ref="B22:P22"/>
    <mergeCell ref="B26:L26"/>
    <mergeCell ref="B38:E38"/>
    <mergeCell ref="G33:U33"/>
    <mergeCell ref="B33:F33"/>
    <mergeCell ref="R2:Y3"/>
    <mergeCell ref="R5:T5"/>
    <mergeCell ref="G30:S30"/>
    <mergeCell ref="I39:M39"/>
    <mergeCell ref="P39:T39"/>
    <mergeCell ref="F8:H10"/>
    <mergeCell ref="N8:P10"/>
    <mergeCell ref="B37:F37"/>
    <mergeCell ref="B9:E9"/>
    <mergeCell ref="J9:M9"/>
    <mergeCell ref="B13:G13"/>
    <mergeCell ref="B14:E14"/>
    <mergeCell ref="B16:P16"/>
    <mergeCell ref="B17:P17"/>
    <mergeCell ref="B32:H32"/>
    <mergeCell ref="B19:P19"/>
    <mergeCell ref="R60:T60"/>
    <mergeCell ref="Q61:Q65"/>
    <mergeCell ref="R61:T61"/>
    <mergeCell ref="R62:T62"/>
    <mergeCell ref="R63:T63"/>
    <mergeCell ref="R64:T64"/>
    <mergeCell ref="R65:T65"/>
    <mergeCell ref="H52:J52"/>
    <mergeCell ref="H53:J53"/>
    <mergeCell ref="L52:L54"/>
    <mergeCell ref="M52:O52"/>
    <mergeCell ref="M53:O53"/>
    <mergeCell ref="M54:O54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Introduction</vt:lpstr>
      <vt:lpstr>Current Products</vt:lpstr>
      <vt:lpstr>New Products</vt:lpstr>
      <vt:lpstr>Withdrawn Products</vt:lpstr>
      <vt:lpstr>Additional</vt:lpstr>
      <vt:lpstr>'Withdrawn Products'!a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Newbould - [Products]</dc:creator>
  <cp:lastModifiedBy>Erin Hill</cp:lastModifiedBy>
  <cp:lastPrinted>2018-05-09T10:40:44Z</cp:lastPrinted>
  <dcterms:created xsi:type="dcterms:W3CDTF">2017-10-26T14:25:31Z</dcterms:created>
  <dcterms:modified xsi:type="dcterms:W3CDTF">2024-05-09T08:00:27Z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fa9440-07c0-4897-aaed-0f437d5e2d74_Enabled">
    <vt:lpwstr>true</vt:lpwstr>
  </property>
  <property fmtid="{D5CDD505-2E9C-101B-9397-08002B2CF9AE}" pid="3" name="MSIP_Label_c4fa9440-07c0-4897-aaed-0f437d5e2d74_SetDate">
    <vt:lpwstr>2022-02-09T10:00:49Z</vt:lpwstr>
  </property>
  <property fmtid="{D5CDD505-2E9C-101B-9397-08002B2CF9AE}" pid="4" name="MSIP_Label_c4fa9440-07c0-4897-aaed-0f437d5e2d74_Method">
    <vt:lpwstr>Privileged</vt:lpwstr>
  </property>
  <property fmtid="{D5CDD505-2E9C-101B-9397-08002B2CF9AE}" pid="5" name="MSIP_Label_c4fa9440-07c0-4897-aaed-0f437d5e2d74_Name">
    <vt:lpwstr>Public</vt:lpwstr>
  </property>
  <property fmtid="{D5CDD505-2E9C-101B-9397-08002B2CF9AE}" pid="6" name="MSIP_Label_c4fa9440-07c0-4897-aaed-0f437d5e2d74_SiteId">
    <vt:lpwstr>6e97e4e4-ed40-4c38-8b4d-283573e82080</vt:lpwstr>
  </property>
  <property fmtid="{D5CDD505-2E9C-101B-9397-08002B2CF9AE}" pid="7" name="MSIP_Label_c4fa9440-07c0-4897-aaed-0f437d5e2d74_ActionId">
    <vt:lpwstr>5c0c058d-4517-4b98-ba67-eaba0762674f</vt:lpwstr>
  </property>
  <property fmtid="{D5CDD505-2E9C-101B-9397-08002B2CF9AE}" pid="8" name="MSIP_Label_c4fa9440-07c0-4897-aaed-0f437d5e2d74_ContentBits">
    <vt:lpwstr>0</vt:lpwstr>
  </property>
</Properties>
</file>